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12.1-12.5 灣內" sheetId="1" r:id="rId1"/>
  </sheets>
  <definedNames>
    <definedName name="_xlnm.Print_Area" localSheetId="0">'12.1-12.5 灣內'!$A$1:$AG$37</definedName>
  </definedNames>
  <calcPr fullCalcOnLoad="1"/>
</workbook>
</file>

<file path=xl/sharedStrings.xml><?xml version="1.0" encoding="utf-8"?>
<sst xmlns="http://schemas.openxmlformats.org/spreadsheetml/2006/main" count="189" uniqueCount="99">
  <si>
    <t>紅片</t>
  </si>
  <si>
    <t>木耳絲</t>
  </si>
  <si>
    <t>蒜末</t>
  </si>
  <si>
    <t>校  長：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</si>
  <si>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</si>
  <si>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包</t>
  </si>
  <si>
    <t>包</t>
  </si>
  <si>
    <t>嘉義縣      國小營養午餐食譜設計表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</si>
  <si>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</si>
  <si>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</si>
  <si>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</si>
  <si>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</si>
  <si>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</si>
  <si>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</si>
  <si>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</si>
  <si>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</si>
  <si>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</si>
  <si>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水果</t>
  </si>
  <si>
    <t>滷豬排</t>
  </si>
  <si>
    <t>山藥四寶</t>
  </si>
  <si>
    <t>鮮炒清江菜</t>
  </si>
  <si>
    <t>蘿蔔湯</t>
  </si>
  <si>
    <t>調理帶骨豬排</t>
  </si>
  <si>
    <t>片</t>
  </si>
  <si>
    <t>玉米粒</t>
  </si>
  <si>
    <t>kg</t>
  </si>
  <si>
    <t>青江菜段</t>
  </si>
  <si>
    <t>白k大丁</t>
  </si>
  <si>
    <t>滷包</t>
  </si>
  <si>
    <t>包</t>
  </si>
  <si>
    <t>青豆仁</t>
  </si>
  <si>
    <t>蒜末</t>
  </si>
  <si>
    <t>中排骨</t>
  </si>
  <si>
    <t>米飯</t>
  </si>
  <si>
    <t>絞肉</t>
  </si>
  <si>
    <t>芹菜</t>
  </si>
  <si>
    <t>炸無骨香雞排</t>
  </si>
  <si>
    <t>鮮燴大黃瓜</t>
  </si>
  <si>
    <t>蒜香油菜</t>
  </si>
  <si>
    <t>翡翠蛋花湯</t>
  </si>
  <si>
    <t>無骨香雞排</t>
  </si>
  <si>
    <t>大黃瓜片</t>
  </si>
  <si>
    <t>油菜段</t>
  </si>
  <si>
    <t>翡翠</t>
  </si>
  <si>
    <t xml:space="preserve"> </t>
  </si>
  <si>
    <t>翡翠湯</t>
  </si>
  <si>
    <t>紅K片</t>
  </si>
  <si>
    <t>吻魚</t>
  </si>
  <si>
    <t>貢丸片</t>
  </si>
  <si>
    <t>大骨</t>
  </si>
  <si>
    <t>木耳絲</t>
  </si>
  <si>
    <t>蛋</t>
  </si>
  <si>
    <t>杏菜段</t>
  </si>
  <si>
    <t>水餃</t>
  </si>
  <si>
    <t>炒青菜</t>
  </si>
  <si>
    <t>酸辣湯</t>
  </si>
  <si>
    <t>水餃(主食另計)</t>
  </si>
  <si>
    <t>粒</t>
  </si>
  <si>
    <t>大白菜</t>
  </si>
  <si>
    <t>k</t>
  </si>
  <si>
    <t>筍絲</t>
  </si>
  <si>
    <t>每人15粒</t>
  </si>
  <si>
    <t>K</t>
  </si>
  <si>
    <t>豬血</t>
  </si>
  <si>
    <t>豆腐</t>
  </si>
  <si>
    <t>板</t>
  </si>
  <si>
    <t>肉絲</t>
  </si>
  <si>
    <t>包菇燴豆腐</t>
  </si>
  <si>
    <t>香炒高麗菜</t>
  </si>
  <si>
    <t>鮮筍湯</t>
  </si>
  <si>
    <t>包菇</t>
  </si>
  <si>
    <t>高麗菜</t>
  </si>
  <si>
    <t>鮮筍片</t>
  </si>
  <si>
    <t>油豆腐</t>
  </si>
  <si>
    <t>筍片</t>
  </si>
  <si>
    <t>蒜末共</t>
  </si>
  <si>
    <t>海帶結滷肉</t>
  </si>
  <si>
    <t>翠圃蛋</t>
  </si>
  <si>
    <t>薑味絲瓜</t>
  </si>
  <si>
    <t>紅豆翠圓湯</t>
  </si>
  <si>
    <t>海帶結</t>
  </si>
  <si>
    <t>翠圃</t>
  </si>
  <si>
    <t>絲瓜片</t>
  </si>
  <si>
    <t>紅豆</t>
  </si>
  <si>
    <t>肉丁</t>
  </si>
  <si>
    <t>薑絲</t>
  </si>
  <si>
    <t>翠圓</t>
  </si>
  <si>
    <t>白糖(另計)</t>
  </si>
  <si>
    <t>斤</t>
  </si>
  <si>
    <t>每人平均</t>
  </si>
  <si>
    <t>午餐秘書:</t>
  </si>
  <si>
    <t>嘉全果菜生產合作社</t>
  </si>
  <si>
    <t>紅K小丁</t>
  </si>
  <si>
    <t>清蒸深海雪斑魚</t>
  </si>
  <si>
    <t>雪斑魚</t>
  </si>
  <si>
    <t>蔥段</t>
  </si>
  <si>
    <t>白豆鼓(另計)</t>
  </si>
  <si>
    <t>桶</t>
  </si>
  <si>
    <t>山藥 小丁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</si>
</sst>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&quot;蛋白質&quot;0&quot;g&quot;"/>
    <numFmt numFmtId="181" formatCode="&quot;脂肪&quot;0&quot;g&quot;"/>
    <numFmt numFmtId="182" formatCode="&quot;醣類&quot;0&quot;g&quot;"/>
    <numFmt numFmtId="183" formatCode="&quot;熱量&quot;0&quot;卡&quot;"/>
    <numFmt numFmtId="184" formatCode="&quot;星期一&quot;"/>
    <numFmt numFmtId="185" formatCode="&quot;星期二&quot;"/>
    <numFmt numFmtId="186" formatCode="&quot;星期三&quot;"/>
    <numFmt numFmtId="187" formatCode="&quot;星期四&quot;"/>
    <numFmt numFmtId="188" formatCode="&quot;星期五&quot;"/>
    <numFmt numFmtId="189" formatCode="&quot;K&quot;"/>
    <numFmt numFmtId="190" formatCode="0_);\(0\)"/>
    <numFmt numFmtId="191" formatCode="aaaa"/>
    <numFmt numFmtId="192" formatCode="0.00_ "/>
    <numFmt numFmtId="193" formatCode="0.000000_ "/>
    <numFmt numFmtId="194" formatCode="0.00000_ "/>
    <numFmt numFmtId="195" formatCode="0.0000_ "/>
    <numFmt numFmtId="196" formatCode="0.000_ "/>
    <numFmt numFmtId="197" formatCode="0.0000000_ "/>
  </numFmts>
  <fonts count="12">
    <font>
      <sz val="12"/>
      <name val="新細明體"/>
      <family val="1"/>
    </font>
    <font>
      <u val="single"/>
      <sz val="4.8"/>
      <color indexed="36"/>
      <name val="新細明體"/>
      <family val="1"/>
    </font>
    <font>
      <u val="single"/>
      <sz val="4.8"/>
      <color indexed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sz val="24"/>
      <name val="新細明體"/>
      <family val="1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4"/>
      <color indexed="12"/>
      <name val="標楷體"/>
      <family val="4"/>
    </font>
    <font>
      <sz val="24"/>
      <color indexed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15" applyFont="1">
      <alignment/>
      <protection/>
    </xf>
    <xf numFmtId="0" fontId="4" fillId="0" borderId="0" xfId="15" applyFont="1" applyBorder="1" applyAlignment="1">
      <alignment horizontal="center" shrinkToFit="1"/>
      <protection/>
    </xf>
    <xf numFmtId="0" fontId="7" fillId="0" borderId="0" xfId="15" applyFont="1" applyBorder="1" applyAlignment="1">
      <alignment horizontal="left" shrinkToFit="1"/>
      <protection/>
    </xf>
    <xf numFmtId="0" fontId="8" fillId="0" borderId="0" xfId="15" applyFont="1" applyBorder="1" applyAlignment="1">
      <alignment horizontal="left" shrinkToFit="1"/>
      <protection/>
    </xf>
    <xf numFmtId="0" fontId="8" fillId="0" borderId="0" xfId="15" applyFont="1" applyBorder="1" applyAlignment="1">
      <alignment horizontal="center" shrinkToFit="1"/>
      <protection/>
    </xf>
    <xf numFmtId="0" fontId="6" fillId="0" borderId="0" xfId="15" applyFont="1" applyAlignment="1">
      <alignment shrinkToFit="1"/>
      <protection/>
    </xf>
    <xf numFmtId="0" fontId="4" fillId="0" borderId="0" xfId="15" applyFont="1" applyBorder="1" applyAlignment="1">
      <alignment shrinkToFit="1"/>
      <protection/>
    </xf>
    <xf numFmtId="0" fontId="9" fillId="0" borderId="0" xfId="15" applyFont="1" applyBorder="1" applyAlignment="1">
      <alignment shrinkToFit="1"/>
      <protection/>
    </xf>
    <xf numFmtId="0" fontId="4" fillId="0" borderId="0" xfId="15" applyFont="1" applyAlignment="1">
      <alignment horizontal="center" shrinkToFit="1"/>
      <protection/>
    </xf>
    <xf numFmtId="0" fontId="4" fillId="0" borderId="0" xfId="15" applyFont="1" applyAlignment="1">
      <alignment shrinkToFit="1"/>
      <protection/>
    </xf>
    <xf numFmtId="0" fontId="4" fillId="0" borderId="1" xfId="15" applyFont="1" applyBorder="1" applyAlignment="1">
      <alignment horizontal="center" vertical="center" shrinkToFit="1"/>
      <protection/>
    </xf>
    <xf numFmtId="0" fontId="4" fillId="0" borderId="2" xfId="15" applyFont="1" applyBorder="1" applyAlignment="1">
      <alignment vertical="center" shrinkToFit="1"/>
      <protection/>
    </xf>
    <xf numFmtId="0" fontId="9" fillId="0" borderId="1" xfId="15" applyFont="1" applyBorder="1" applyAlignment="1">
      <alignment horizontal="center" vertical="center" shrinkToFit="1"/>
      <protection/>
    </xf>
    <xf numFmtId="0" fontId="4" fillId="0" borderId="1" xfId="15" applyFont="1" applyBorder="1" applyAlignment="1">
      <alignment vertical="center" shrinkToFit="1"/>
      <protection/>
    </xf>
    <xf numFmtId="0" fontId="4" fillId="0" borderId="3" xfId="15" applyFont="1" applyBorder="1" applyAlignment="1">
      <alignment horizontal="center" vertical="center" shrinkToFit="1"/>
      <protection/>
    </xf>
    <xf numFmtId="0" fontId="4" fillId="0" borderId="1" xfId="15" applyFont="1" applyBorder="1" applyAlignment="1">
      <alignment horizontal="center" shrinkToFit="1"/>
      <protection/>
    </xf>
    <xf numFmtId="0" fontId="4" fillId="0" borderId="4" xfId="15" applyFont="1" applyBorder="1" applyAlignment="1">
      <alignment horizontal="center" shrinkToFit="1"/>
      <protection/>
    </xf>
    <xf numFmtId="0" fontId="4" fillId="0" borderId="5" xfId="15" applyFont="1" applyBorder="1" applyAlignment="1">
      <alignment horizontal="center" shrinkToFit="1"/>
      <protection/>
    </xf>
    <xf numFmtId="0" fontId="4" fillId="0" borderId="6" xfId="15" applyFont="1" applyBorder="1" applyAlignment="1">
      <alignment horizontal="center" shrinkToFit="1"/>
      <protection/>
    </xf>
    <xf numFmtId="176" fontId="4" fillId="0" borderId="4" xfId="15" applyNumberFormat="1" applyFont="1" applyBorder="1" applyAlignment="1">
      <alignment horizontal="center" shrinkToFit="1"/>
      <protection/>
    </xf>
    <xf numFmtId="176" fontId="4" fillId="0" borderId="5" xfId="15" applyNumberFormat="1" applyFont="1" applyBorder="1" applyAlignment="1">
      <alignment horizontal="center" shrinkToFit="1"/>
      <protection/>
    </xf>
    <xf numFmtId="0" fontId="4" fillId="0" borderId="7" xfId="15" applyFont="1" applyFill="1" applyBorder="1" applyAlignment="1">
      <alignment horizontal="left" vertical="center" wrapText="1"/>
      <protection/>
    </xf>
    <xf numFmtId="0" fontId="4" fillId="0" borderId="8" xfId="15" applyFont="1" applyBorder="1" applyAlignment="1">
      <alignment horizontal="center" vertical="center" shrinkToFit="1"/>
      <protection/>
    </xf>
    <xf numFmtId="0" fontId="9" fillId="0" borderId="0" xfId="15" applyFont="1" applyBorder="1" applyAlignment="1">
      <alignment horizontal="center" vertical="center" shrinkToFit="1"/>
      <protection/>
    </xf>
    <xf numFmtId="0" fontId="9" fillId="0" borderId="8" xfId="15" applyFont="1" applyBorder="1" applyAlignment="1">
      <alignment horizontal="center" vertical="center" shrinkToFit="1"/>
      <protection/>
    </xf>
    <xf numFmtId="0" fontId="4" fillId="0" borderId="9" xfId="15" applyFont="1" applyBorder="1" applyAlignment="1">
      <alignment horizontal="center" vertical="center" shrinkToFit="1"/>
      <protection/>
    </xf>
    <xf numFmtId="0" fontId="9" fillId="0" borderId="8" xfId="15" applyFont="1" applyBorder="1" applyAlignment="1">
      <alignment vertical="center" shrinkToFit="1"/>
      <protection/>
    </xf>
    <xf numFmtId="0" fontId="4" fillId="0" borderId="8" xfId="15" applyFont="1" applyBorder="1" applyAlignment="1">
      <alignment vertical="center" shrinkToFit="1"/>
      <protection/>
    </xf>
    <xf numFmtId="0" fontId="4" fillId="0" borderId="10" xfId="15" applyFont="1" applyBorder="1" applyAlignment="1">
      <alignment horizontal="center" vertical="center" shrinkToFit="1"/>
      <protection/>
    </xf>
    <xf numFmtId="0" fontId="4" fillId="0" borderId="0" xfId="15" applyFont="1" applyBorder="1" applyAlignment="1">
      <alignment horizontal="center" vertical="center" shrinkToFit="1"/>
      <protection/>
    </xf>
    <xf numFmtId="0" fontId="9" fillId="0" borderId="0" xfId="15" applyFont="1" applyBorder="1" applyAlignment="1">
      <alignment vertical="center" shrinkToFit="1"/>
      <protection/>
    </xf>
    <xf numFmtId="0" fontId="4" fillId="0" borderId="0" xfId="15" applyFont="1" applyBorder="1" applyAlignment="1">
      <alignment vertical="center" shrinkToFit="1"/>
      <protection/>
    </xf>
    <xf numFmtId="191" fontId="4" fillId="0" borderId="4" xfId="15" applyNumberFormat="1" applyFont="1" applyBorder="1" applyAlignment="1">
      <alignment horizontal="center" shrinkToFit="1"/>
      <protection/>
    </xf>
    <xf numFmtId="191" fontId="4" fillId="0" borderId="5" xfId="15" applyNumberFormat="1" applyFont="1" applyBorder="1" applyAlignment="1">
      <alignment horizontal="center" shrinkToFit="1"/>
      <protection/>
    </xf>
    <xf numFmtId="0" fontId="4" fillId="0" borderId="4" xfId="15" applyFont="1" applyFill="1" applyBorder="1" applyAlignment="1">
      <alignment horizontal="left" vertical="center" wrapText="1"/>
      <protection/>
    </xf>
    <xf numFmtId="0" fontId="4" fillId="0" borderId="4" xfId="15" applyFont="1" applyBorder="1" applyAlignment="1">
      <alignment vertical="center" shrinkToFit="1"/>
      <protection/>
    </xf>
    <xf numFmtId="0" fontId="4" fillId="0" borderId="7" xfId="15" applyFont="1" applyBorder="1" applyAlignment="1">
      <alignment horizontal="center" shrinkToFit="1"/>
      <protection/>
    </xf>
    <xf numFmtId="0" fontId="4" fillId="0" borderId="4" xfId="15" applyNumberFormat="1" applyFont="1" applyBorder="1" applyAlignment="1">
      <alignment horizontal="center" shrinkToFit="1"/>
      <protection/>
    </xf>
    <xf numFmtId="0" fontId="4" fillId="0" borderId="11" xfId="15" applyFont="1" applyBorder="1" applyAlignment="1">
      <alignment horizontal="center" shrinkToFit="1"/>
      <protection/>
    </xf>
    <xf numFmtId="0" fontId="4" fillId="0" borderId="12" xfId="15" applyFont="1" applyBorder="1" applyAlignment="1">
      <alignment horizontal="center" shrinkToFit="1"/>
      <protection/>
    </xf>
    <xf numFmtId="0" fontId="4" fillId="0" borderId="13" xfId="15" applyFont="1" applyBorder="1" applyAlignment="1">
      <alignment vertical="center" shrinkToFit="1"/>
      <protection/>
    </xf>
    <xf numFmtId="0" fontId="4" fillId="0" borderId="13" xfId="15" applyFont="1" applyBorder="1" applyAlignment="1">
      <alignment horizontal="center" vertical="center" shrinkToFit="1"/>
      <protection/>
    </xf>
    <xf numFmtId="0" fontId="9" fillId="0" borderId="13" xfId="15" applyFont="1" applyBorder="1" applyAlignment="1">
      <alignment horizontal="center" vertical="center" shrinkToFit="1"/>
      <protection/>
    </xf>
    <xf numFmtId="0" fontId="4" fillId="0" borderId="14" xfId="15" applyFont="1" applyBorder="1" applyAlignment="1">
      <alignment horizontal="center" vertical="center" shrinkToFit="1"/>
      <protection/>
    </xf>
    <xf numFmtId="0" fontId="9" fillId="0" borderId="13" xfId="15" applyFont="1" applyBorder="1" applyAlignment="1">
      <alignment vertical="center" shrinkToFit="1"/>
      <protection/>
    </xf>
    <xf numFmtId="0" fontId="4" fillId="0" borderId="11" xfId="15" applyFont="1" applyBorder="1" applyAlignment="1">
      <alignment vertical="center" shrinkToFit="1"/>
      <protection/>
    </xf>
    <xf numFmtId="0" fontId="6" fillId="0" borderId="0" xfId="15" applyFont="1" applyBorder="1" applyAlignment="1">
      <alignment horizontal="left" vertical="center"/>
      <protection/>
    </xf>
    <xf numFmtId="0" fontId="4" fillId="0" borderId="4" xfId="15" applyFont="1" applyBorder="1" applyAlignment="1">
      <alignment horizontal="left" vertical="center"/>
      <protection/>
    </xf>
    <xf numFmtId="0" fontId="4" fillId="0" borderId="0" xfId="15" applyFont="1" applyFill="1" applyBorder="1" applyAlignment="1">
      <alignment horizontal="left" vertical="center" wrapText="1"/>
      <protection/>
    </xf>
    <xf numFmtId="0" fontId="9" fillId="0" borderId="8" xfId="15" applyFont="1" applyFill="1" applyBorder="1" applyAlignment="1">
      <alignment horizontal="left" vertical="center" wrapText="1"/>
      <protection/>
    </xf>
    <xf numFmtId="0" fontId="4" fillId="0" borderId="8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left" vertical="center" wrapText="1"/>
      <protection/>
    </xf>
    <xf numFmtId="0" fontId="9" fillId="0" borderId="0" xfId="15" applyFont="1" applyBorder="1" applyAlignment="1">
      <alignment horizontal="right" vertical="center" shrinkToFit="1"/>
      <protection/>
    </xf>
    <xf numFmtId="0" fontId="9" fillId="0" borderId="13" xfId="15" applyFont="1" applyFill="1" applyBorder="1" applyAlignment="1">
      <alignment horizontal="left" vertical="center" wrapText="1"/>
      <protection/>
    </xf>
    <xf numFmtId="0" fontId="4" fillId="0" borderId="0" xfId="15" applyNumberFormat="1" applyFont="1" applyBorder="1" applyAlignment="1">
      <alignment shrinkToFit="1"/>
      <protection/>
    </xf>
    <xf numFmtId="0" fontId="9" fillId="0" borderId="0" xfId="15" applyNumberFormat="1" applyFont="1" applyBorder="1" applyAlignment="1">
      <alignment shrinkToFit="1"/>
      <protection/>
    </xf>
    <xf numFmtId="0" fontId="4" fillId="0" borderId="0" xfId="15" applyNumberFormat="1" applyFont="1" applyBorder="1" applyAlignment="1">
      <alignment horizontal="center" shrinkToFit="1"/>
      <protection/>
    </xf>
    <xf numFmtId="192" fontId="4" fillId="0" borderId="0" xfId="15" applyNumberFormat="1" applyFont="1" applyAlignment="1">
      <alignment shrinkToFit="1"/>
      <protection/>
    </xf>
    <xf numFmtId="0" fontId="4" fillId="0" borderId="0" xfId="15" applyNumberFormat="1" applyFont="1" applyAlignment="1">
      <alignment shrinkToFit="1"/>
      <protection/>
    </xf>
    <xf numFmtId="0" fontId="9" fillId="0" borderId="0" xfId="15" applyFont="1" applyBorder="1" applyAlignment="1">
      <alignment horizontal="left" shrinkToFit="1"/>
      <protection/>
    </xf>
    <xf numFmtId="0" fontId="9" fillId="0" borderId="0" xfId="15" applyFont="1" applyAlignment="1">
      <alignment shrinkToFit="1"/>
      <protection/>
    </xf>
    <xf numFmtId="0" fontId="9" fillId="0" borderId="0" xfId="15" applyNumberFormat="1" applyFont="1" applyAlignment="1">
      <alignment shrinkToFit="1"/>
      <protection/>
    </xf>
    <xf numFmtId="0" fontId="11" fillId="0" borderId="0" xfId="15" applyFont="1">
      <alignment/>
      <protection/>
    </xf>
    <xf numFmtId="192" fontId="4" fillId="0" borderId="0" xfId="15" applyNumberFormat="1" applyFont="1" applyBorder="1" applyAlignment="1">
      <alignment horizontal="center" shrinkToFit="1"/>
      <protection/>
    </xf>
    <xf numFmtId="0" fontId="10" fillId="0" borderId="1" xfId="15" applyFont="1" applyBorder="1" applyAlignment="1">
      <alignment horizontal="center" vertical="center" shrinkToFit="1"/>
      <protection/>
    </xf>
    <xf numFmtId="0" fontId="4" fillId="0" borderId="0" xfId="15" applyFont="1" applyBorder="1" applyAlignment="1">
      <alignment horizontal="left" shrinkToFit="1"/>
      <protection/>
    </xf>
    <xf numFmtId="0" fontId="4" fillId="0" borderId="0" xfId="15" applyFont="1" applyBorder="1" applyAlignment="1">
      <alignment horizontal="center" shrinkToFit="1"/>
      <protection/>
    </xf>
    <xf numFmtId="0" fontId="10" fillId="0" borderId="2" xfId="15" applyFont="1" applyBorder="1" applyAlignment="1">
      <alignment horizontal="center" vertical="center" shrinkToFit="1"/>
      <protection/>
    </xf>
    <xf numFmtId="0" fontId="10" fillId="0" borderId="3" xfId="15" applyFont="1" applyBorder="1" applyAlignment="1">
      <alignment horizontal="center" vertical="center" shrinkToFit="1"/>
      <protection/>
    </xf>
    <xf numFmtId="0" fontId="10" fillId="0" borderId="15" xfId="15" applyFont="1" applyBorder="1" applyAlignment="1">
      <alignment horizontal="center" vertical="center" shrinkToFit="1"/>
      <protection/>
    </xf>
    <xf numFmtId="0" fontId="4" fillId="0" borderId="0" xfId="15" applyFont="1" applyAlignment="1">
      <alignment horizontal="center" vertical="top" shrinkToFit="1"/>
      <protection/>
    </xf>
    <xf numFmtId="0" fontId="4" fillId="0" borderId="13" xfId="15" applyFont="1" applyBorder="1" applyAlignment="1">
      <alignment horizontal="center" shrinkToFit="1"/>
      <protection/>
    </xf>
    <xf numFmtId="0" fontId="9" fillId="0" borderId="13" xfId="15" applyFont="1" applyBorder="1" applyAlignment="1">
      <alignment horizontal="center" shrinkToFit="1"/>
      <protection/>
    </xf>
  </cellXfs>
  <cellStyles count="9">
    <cellStyle name="Normal" xfId="0"/>
    <cellStyle name="一般_97.11教育局菜單-B版(芳儀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="55" zoomScaleNormal="55" zoomScaleSheetLayoutView="55" workbookViewId="0" topLeftCell="A5">
      <selection activeCell="J9" sqref="J9"/>
    </sheetView>
  </sheetViews>
  <sheetFormatPr defaultColWidth="9.00390625" defaultRowHeight="16.5"/>
  <cols>
    <col min="1" max="1" width="20.25390625" style="1" customWidth="1"/>
    <col min="2" max="2" width="11.375" style="1" customWidth="1"/>
    <col min="3" max="3" width="34.375" style="1" customWidth="1"/>
    <col min="4" max="4" width="0" style="1" hidden="1" customWidth="1"/>
    <col min="5" max="5" width="9.00390625" style="1" customWidth="1"/>
    <col min="6" max="6" width="0" style="1" hidden="1" customWidth="1"/>
    <col min="7" max="7" width="9.00390625" style="1" customWidth="1"/>
    <col min="8" max="9" width="0" style="1" hidden="1" customWidth="1"/>
    <col min="10" max="10" width="35.625" style="1" customWidth="1"/>
    <col min="11" max="11" width="0" style="1" hidden="1" customWidth="1"/>
    <col min="12" max="12" width="9.25390625" style="63" bestFit="1" customWidth="1"/>
    <col min="13" max="13" width="0" style="1" hidden="1" customWidth="1"/>
    <col min="14" max="14" width="9.00390625" style="1" customWidth="1"/>
    <col min="15" max="16" width="0" style="1" hidden="1" customWidth="1"/>
    <col min="17" max="17" width="33.875" style="1" customWidth="1"/>
    <col min="18" max="18" width="0" style="1" hidden="1" customWidth="1"/>
    <col min="19" max="19" width="9.00390625" style="1" customWidth="1"/>
    <col min="20" max="20" width="0" style="1" hidden="1" customWidth="1"/>
    <col min="21" max="21" width="9.00390625" style="1" customWidth="1"/>
    <col min="22" max="23" width="0" style="1" hidden="1" customWidth="1"/>
    <col min="24" max="24" width="37.125" style="1" customWidth="1"/>
    <col min="25" max="25" width="0" style="1" hidden="1" customWidth="1"/>
    <col min="26" max="26" width="9.00390625" style="1" customWidth="1"/>
    <col min="27" max="27" width="0" style="1" hidden="1" customWidth="1"/>
    <col min="28" max="28" width="9.00390625" style="1" customWidth="1"/>
    <col min="29" max="30" width="0" style="1" hidden="1" customWidth="1"/>
    <col min="31" max="31" width="11.75390625" style="1" customWidth="1"/>
    <col min="32" max="16384" width="9.00390625" style="1" customWidth="1"/>
  </cols>
  <sheetData>
    <row r="1" spans="1:34" ht="39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31.5" customHeight="1">
      <c r="A2" s="67" t="s">
        <v>8</v>
      </c>
      <c r="B2" s="67"/>
      <c r="C2" s="67"/>
      <c r="D2" s="3">
        <v>100</v>
      </c>
      <c r="E2" s="4">
        <v>276</v>
      </c>
      <c r="F2" s="5">
        <f>E2/D2</f>
        <v>2.76</v>
      </c>
      <c r="G2" s="6"/>
      <c r="H2" s="72" t="s">
        <v>9</v>
      </c>
      <c r="I2" s="72"/>
      <c r="J2" s="72"/>
      <c r="K2" s="7">
        <v>5</v>
      </c>
      <c r="L2" s="8"/>
      <c r="M2" s="73" t="s">
        <v>10</v>
      </c>
      <c r="N2" s="73"/>
      <c r="O2" s="73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0"/>
      <c r="AH2" s="10"/>
    </row>
    <row r="3" spans="1:34" ht="30" customHeight="1">
      <c r="A3" s="11" t="s">
        <v>11</v>
      </c>
      <c r="B3" s="11"/>
      <c r="C3" s="12" t="s">
        <v>12</v>
      </c>
      <c r="D3" s="11" t="s">
        <v>13</v>
      </c>
      <c r="E3" s="13"/>
      <c r="F3" s="13"/>
      <c r="G3" s="11" t="s">
        <v>14</v>
      </c>
      <c r="H3" s="14" t="s">
        <v>15</v>
      </c>
      <c r="I3" s="11" t="s">
        <v>16</v>
      </c>
      <c r="J3" s="14" t="s">
        <v>12</v>
      </c>
      <c r="K3" s="11" t="s">
        <v>13</v>
      </c>
      <c r="L3" s="13"/>
      <c r="M3" s="13"/>
      <c r="N3" s="11" t="s">
        <v>14</v>
      </c>
      <c r="O3" s="14" t="s">
        <v>15</v>
      </c>
      <c r="P3" s="15" t="s">
        <v>16</v>
      </c>
      <c r="Q3" s="14" t="s">
        <v>12</v>
      </c>
      <c r="R3" s="11" t="s">
        <v>13</v>
      </c>
      <c r="S3" s="13"/>
      <c r="T3" s="13"/>
      <c r="U3" s="11" t="s">
        <v>14</v>
      </c>
      <c r="V3" s="14" t="s">
        <v>15</v>
      </c>
      <c r="W3" s="11" t="s">
        <v>16</v>
      </c>
      <c r="X3" s="14" t="s">
        <v>12</v>
      </c>
      <c r="Y3" s="11" t="s">
        <v>13</v>
      </c>
      <c r="Z3" s="13"/>
      <c r="AA3" s="13"/>
      <c r="AB3" s="11" t="s">
        <v>14</v>
      </c>
      <c r="AC3" s="14" t="s">
        <v>15</v>
      </c>
      <c r="AD3" s="11" t="s">
        <v>16</v>
      </c>
      <c r="AE3" s="16" t="s">
        <v>17</v>
      </c>
      <c r="AF3" s="10"/>
      <c r="AG3" s="10"/>
      <c r="AH3" s="10"/>
    </row>
    <row r="4" spans="1:34" ht="30" customHeight="1">
      <c r="A4" s="17"/>
      <c r="B4" s="18"/>
      <c r="C4" s="68" t="s">
        <v>18</v>
      </c>
      <c r="D4" s="65"/>
      <c r="E4" s="65"/>
      <c r="F4" s="65"/>
      <c r="G4" s="65"/>
      <c r="H4" s="65"/>
      <c r="I4" s="65"/>
      <c r="J4" s="65" t="s">
        <v>19</v>
      </c>
      <c r="K4" s="65"/>
      <c r="L4" s="65"/>
      <c r="M4" s="65"/>
      <c r="N4" s="65"/>
      <c r="O4" s="65"/>
      <c r="P4" s="65"/>
      <c r="Q4" s="65" t="s">
        <v>20</v>
      </c>
      <c r="R4" s="65"/>
      <c r="S4" s="65"/>
      <c r="T4" s="65"/>
      <c r="U4" s="65"/>
      <c r="V4" s="65"/>
      <c r="W4" s="65"/>
      <c r="X4" s="65" t="s">
        <v>21</v>
      </c>
      <c r="Y4" s="65"/>
      <c r="Z4" s="65"/>
      <c r="AA4" s="65"/>
      <c r="AB4" s="65"/>
      <c r="AC4" s="65"/>
      <c r="AD4" s="65"/>
      <c r="AE4" s="19"/>
      <c r="AF4" s="10"/>
      <c r="AG4" s="10"/>
      <c r="AH4" s="10"/>
    </row>
    <row r="5" spans="1:34" ht="30" customHeight="1">
      <c r="A5" s="20">
        <v>39783</v>
      </c>
      <c r="B5" s="21"/>
      <c r="C5" s="22" t="s">
        <v>22</v>
      </c>
      <c r="D5" s="23">
        <v>100</v>
      </c>
      <c r="E5" s="24">
        <v>280</v>
      </c>
      <c r="F5" s="25">
        <f>F2</f>
        <v>2.76</v>
      </c>
      <c r="G5" s="26" t="s">
        <v>23</v>
      </c>
      <c r="H5" s="23">
        <v>8.5</v>
      </c>
      <c r="I5" s="26">
        <f>H5*E5</f>
        <v>2380</v>
      </c>
      <c r="J5" s="22" t="s">
        <v>24</v>
      </c>
      <c r="K5" s="23">
        <v>3</v>
      </c>
      <c r="L5" s="24">
        <v>10</v>
      </c>
      <c r="M5" s="27">
        <f>F2</f>
        <v>2.76</v>
      </c>
      <c r="N5" s="23" t="s">
        <v>25</v>
      </c>
      <c r="O5" s="28">
        <v>45</v>
      </c>
      <c r="P5" s="29">
        <f>L5*O5</f>
        <v>450</v>
      </c>
      <c r="Q5" s="22" t="s">
        <v>26</v>
      </c>
      <c r="R5" s="23">
        <v>7</v>
      </c>
      <c r="S5" s="25">
        <v>20</v>
      </c>
      <c r="T5" s="27">
        <f>F2</f>
        <v>2.76</v>
      </c>
      <c r="U5" s="23" t="s">
        <v>25</v>
      </c>
      <c r="V5" s="28">
        <v>30</v>
      </c>
      <c r="W5" s="26">
        <f>S5*V5</f>
        <v>600</v>
      </c>
      <c r="X5" s="22" t="s">
        <v>27</v>
      </c>
      <c r="Y5" s="30">
        <v>4</v>
      </c>
      <c r="Z5" s="24">
        <v>12</v>
      </c>
      <c r="AA5" s="31">
        <f>F2</f>
        <v>2.76</v>
      </c>
      <c r="AB5" s="30" t="s">
        <v>25</v>
      </c>
      <c r="AC5" s="32">
        <v>35</v>
      </c>
      <c r="AD5" s="29">
        <f>Z5*AC5</f>
        <v>420</v>
      </c>
      <c r="AE5" s="18"/>
      <c r="AF5" s="10"/>
      <c r="AG5" s="7"/>
      <c r="AH5" s="10"/>
    </row>
    <row r="6" spans="1:34" ht="30" customHeight="1">
      <c r="A6" s="33">
        <f>A5</f>
        <v>39783</v>
      </c>
      <c r="B6" s="34"/>
      <c r="C6" s="35" t="s">
        <v>28</v>
      </c>
      <c r="D6" s="30">
        <v>2</v>
      </c>
      <c r="E6" s="24">
        <v>5</v>
      </c>
      <c r="F6" s="24">
        <f>F2</f>
        <v>2.76</v>
      </c>
      <c r="G6" s="29" t="s">
        <v>29</v>
      </c>
      <c r="H6" s="30">
        <v>10</v>
      </c>
      <c r="I6" s="29">
        <f>E6*H6</f>
        <v>50</v>
      </c>
      <c r="J6" s="35" t="s">
        <v>30</v>
      </c>
      <c r="K6" s="30">
        <v>0.5</v>
      </c>
      <c r="L6" s="24">
        <v>2</v>
      </c>
      <c r="M6" s="31">
        <f>F2</f>
        <v>2.76</v>
      </c>
      <c r="N6" s="30" t="s">
        <v>25</v>
      </c>
      <c r="O6" s="32">
        <v>55</v>
      </c>
      <c r="P6" s="29">
        <f>L6*O6</f>
        <v>110</v>
      </c>
      <c r="Q6" s="35" t="s">
        <v>31</v>
      </c>
      <c r="R6" s="30">
        <v>1</v>
      </c>
      <c r="S6" s="24">
        <v>1</v>
      </c>
      <c r="T6" s="27">
        <f>F2</f>
        <v>2.76</v>
      </c>
      <c r="U6" s="23" t="s">
        <v>5</v>
      </c>
      <c r="V6" s="32">
        <v>45</v>
      </c>
      <c r="W6" s="29">
        <f>S6*V6</f>
        <v>45</v>
      </c>
      <c r="X6" s="35" t="s">
        <v>32</v>
      </c>
      <c r="Y6" s="30">
        <v>1</v>
      </c>
      <c r="Z6" s="24">
        <v>3</v>
      </c>
      <c r="AA6" s="31">
        <f>F2</f>
        <v>2.76</v>
      </c>
      <c r="AB6" s="30" t="s">
        <v>25</v>
      </c>
      <c r="AC6" s="32">
        <v>75</v>
      </c>
      <c r="AD6" s="29">
        <f>Z6*AC6</f>
        <v>225</v>
      </c>
      <c r="AE6" s="18"/>
      <c r="AF6" s="10"/>
      <c r="AG6" s="7"/>
      <c r="AH6" s="10"/>
    </row>
    <row r="7" spans="1:34" ht="30" customHeight="1">
      <c r="A7" s="33"/>
      <c r="B7" s="34" t="s">
        <v>33</v>
      </c>
      <c r="C7" s="35"/>
      <c r="D7" s="30"/>
      <c r="E7" s="24"/>
      <c r="F7" s="24"/>
      <c r="G7" s="29"/>
      <c r="H7" s="30"/>
      <c r="I7" s="29"/>
      <c r="J7" s="35" t="s">
        <v>34</v>
      </c>
      <c r="K7" s="30">
        <v>1</v>
      </c>
      <c r="L7" s="24">
        <v>3</v>
      </c>
      <c r="M7" s="31">
        <f>F2</f>
        <v>2.76</v>
      </c>
      <c r="N7" s="30" t="s">
        <v>25</v>
      </c>
      <c r="O7" s="32">
        <v>100</v>
      </c>
      <c r="P7" s="29">
        <f>L7*O7</f>
        <v>300</v>
      </c>
      <c r="Q7" s="35"/>
      <c r="R7" s="30"/>
      <c r="S7" s="24"/>
      <c r="T7" s="31"/>
      <c r="U7" s="30"/>
      <c r="V7" s="32"/>
      <c r="W7" s="29"/>
      <c r="X7" s="35" t="s">
        <v>35</v>
      </c>
      <c r="Y7" s="30">
        <v>0.1</v>
      </c>
      <c r="Z7" s="24">
        <v>0.3</v>
      </c>
      <c r="AA7" s="31">
        <f>F2</f>
        <v>2.76</v>
      </c>
      <c r="AB7" s="30" t="s">
        <v>25</v>
      </c>
      <c r="AC7" s="32">
        <v>80</v>
      </c>
      <c r="AD7" s="29">
        <f>Z7*AC7</f>
        <v>24</v>
      </c>
      <c r="AE7" s="18"/>
      <c r="AF7" s="10"/>
      <c r="AG7" s="7"/>
      <c r="AH7" s="10"/>
    </row>
    <row r="8" spans="1:34" ht="30" customHeight="1">
      <c r="A8" s="33"/>
      <c r="B8" s="34"/>
      <c r="C8" s="32"/>
      <c r="D8" s="30"/>
      <c r="E8" s="24"/>
      <c r="F8" s="24"/>
      <c r="G8" s="29"/>
      <c r="H8" s="30"/>
      <c r="I8" s="29"/>
      <c r="J8" s="35" t="s">
        <v>98</v>
      </c>
      <c r="K8" s="30">
        <v>3</v>
      </c>
      <c r="L8" s="24">
        <v>8</v>
      </c>
      <c r="M8" s="31">
        <f>F2</f>
        <v>2.76</v>
      </c>
      <c r="N8" s="30" t="s">
        <v>25</v>
      </c>
      <c r="O8" s="32">
        <v>50</v>
      </c>
      <c r="P8" s="29">
        <f>L8*O8</f>
        <v>400</v>
      </c>
      <c r="Q8" s="36"/>
      <c r="R8" s="30"/>
      <c r="S8" s="24"/>
      <c r="T8" s="31"/>
      <c r="U8" s="30"/>
      <c r="V8" s="32"/>
      <c r="W8" s="29"/>
      <c r="X8" s="36"/>
      <c r="Y8" s="30"/>
      <c r="Z8" s="24"/>
      <c r="AA8" s="31"/>
      <c r="AB8" s="30"/>
      <c r="AC8" s="32"/>
      <c r="AD8" s="29"/>
      <c r="AE8" s="18"/>
      <c r="AF8" s="10"/>
      <c r="AG8" s="7"/>
      <c r="AH8" s="10"/>
    </row>
    <row r="9" spans="1:34" ht="30" customHeight="1">
      <c r="A9" s="33"/>
      <c r="B9" s="34"/>
      <c r="C9" s="32"/>
      <c r="D9" s="30"/>
      <c r="E9" s="24"/>
      <c r="F9" s="24"/>
      <c r="G9" s="29"/>
      <c r="H9" s="30"/>
      <c r="I9" s="29"/>
      <c r="J9" s="35" t="s">
        <v>92</v>
      </c>
      <c r="K9" s="30">
        <v>0.5</v>
      </c>
      <c r="L9" s="24">
        <v>2</v>
      </c>
      <c r="M9" s="31">
        <f>F2</f>
        <v>2.76</v>
      </c>
      <c r="N9" s="30" t="s">
        <v>25</v>
      </c>
      <c r="O9" s="32">
        <v>30</v>
      </c>
      <c r="P9" s="29">
        <f>L9*O9</f>
        <v>60</v>
      </c>
      <c r="Q9" s="36"/>
      <c r="R9" s="30"/>
      <c r="S9" s="24"/>
      <c r="T9" s="31"/>
      <c r="U9" s="30"/>
      <c r="V9" s="32"/>
      <c r="W9" s="29"/>
      <c r="X9" s="35"/>
      <c r="Y9" s="30"/>
      <c r="Z9" s="24"/>
      <c r="AA9" s="31"/>
      <c r="AB9" s="30"/>
      <c r="AC9" s="32"/>
      <c r="AD9" s="29"/>
      <c r="AE9" s="18"/>
      <c r="AF9" s="10"/>
      <c r="AG9" s="7"/>
      <c r="AH9" s="10"/>
    </row>
    <row r="10" spans="1:34" ht="30" customHeight="1">
      <c r="A10" s="37"/>
      <c r="B10" s="19"/>
      <c r="C10" s="68" t="s">
        <v>36</v>
      </c>
      <c r="D10" s="65"/>
      <c r="E10" s="65"/>
      <c r="F10" s="65"/>
      <c r="G10" s="65"/>
      <c r="H10" s="65"/>
      <c r="I10" s="65"/>
      <c r="J10" s="69" t="s">
        <v>37</v>
      </c>
      <c r="K10" s="70"/>
      <c r="L10" s="70"/>
      <c r="M10" s="70"/>
      <c r="N10" s="70"/>
      <c r="O10" s="70"/>
      <c r="P10" s="68"/>
      <c r="Q10" s="69" t="s">
        <v>38</v>
      </c>
      <c r="R10" s="70"/>
      <c r="S10" s="70"/>
      <c r="T10" s="70"/>
      <c r="U10" s="70"/>
      <c r="V10" s="70"/>
      <c r="W10" s="68"/>
      <c r="X10" s="65" t="s">
        <v>39</v>
      </c>
      <c r="Y10" s="65"/>
      <c r="Z10" s="65"/>
      <c r="AA10" s="65"/>
      <c r="AB10" s="65"/>
      <c r="AC10" s="65"/>
      <c r="AD10" s="65"/>
      <c r="AE10" s="19"/>
      <c r="AF10" s="10"/>
      <c r="AG10" s="7"/>
      <c r="AH10" s="10"/>
    </row>
    <row r="11" spans="1:45" ht="30" customHeight="1">
      <c r="A11" s="17"/>
      <c r="B11" s="18"/>
      <c r="C11" s="22" t="s">
        <v>40</v>
      </c>
      <c r="D11" s="23">
        <v>100</v>
      </c>
      <c r="E11" s="24">
        <v>280</v>
      </c>
      <c r="F11" s="25">
        <f>F2</f>
        <v>2.76</v>
      </c>
      <c r="G11" s="26" t="s">
        <v>23</v>
      </c>
      <c r="H11" s="32">
        <v>7</v>
      </c>
      <c r="I11" s="29">
        <f>E11*H11</f>
        <v>1960</v>
      </c>
      <c r="J11" s="22" t="s">
        <v>41</v>
      </c>
      <c r="K11" s="23">
        <v>5</v>
      </c>
      <c r="L11" s="24">
        <v>16</v>
      </c>
      <c r="M11" s="27">
        <f>F2</f>
        <v>2.76</v>
      </c>
      <c r="N11" s="23" t="s">
        <v>25</v>
      </c>
      <c r="O11" s="28">
        <v>45</v>
      </c>
      <c r="P11" s="29">
        <f>L11*O11</f>
        <v>720</v>
      </c>
      <c r="Q11" s="22" t="s">
        <v>42</v>
      </c>
      <c r="R11" s="23">
        <v>7</v>
      </c>
      <c r="S11" s="24">
        <v>20</v>
      </c>
      <c r="T11" s="27">
        <f>F2</f>
        <v>2.76</v>
      </c>
      <c r="U11" s="23" t="s">
        <v>25</v>
      </c>
      <c r="V11" s="28">
        <v>30</v>
      </c>
      <c r="W11" s="29">
        <f>S11*V11</f>
        <v>600</v>
      </c>
      <c r="X11" s="22" t="s">
        <v>43</v>
      </c>
      <c r="Y11" s="30">
        <v>2</v>
      </c>
      <c r="Z11" s="24">
        <v>6</v>
      </c>
      <c r="AA11" s="31">
        <f>F2</f>
        <v>2.76</v>
      </c>
      <c r="AB11" s="30" t="s">
        <v>29</v>
      </c>
      <c r="AC11" s="32">
        <v>45</v>
      </c>
      <c r="AD11" s="29">
        <f>Z11*AC11</f>
        <v>270</v>
      </c>
      <c r="AE11" s="18"/>
      <c r="AF11" s="38" t="s">
        <v>44</v>
      </c>
      <c r="AG11" s="7"/>
      <c r="AH11" s="10"/>
      <c r="AM11" s="65" t="s">
        <v>45</v>
      </c>
      <c r="AN11" s="65"/>
      <c r="AO11" s="65"/>
      <c r="AP11" s="65"/>
      <c r="AQ11" s="65"/>
      <c r="AR11" s="65"/>
      <c r="AS11" s="65"/>
    </row>
    <row r="12" spans="1:45" ht="30" customHeight="1">
      <c r="A12" s="20">
        <f>A5+1</f>
        <v>39784</v>
      </c>
      <c r="B12" s="21"/>
      <c r="C12" s="35"/>
      <c r="D12" s="30"/>
      <c r="E12" s="24"/>
      <c r="F12" s="24"/>
      <c r="G12" s="29"/>
      <c r="H12" s="32"/>
      <c r="I12" s="29"/>
      <c r="J12" s="35" t="s">
        <v>46</v>
      </c>
      <c r="K12" s="30">
        <v>1</v>
      </c>
      <c r="L12" s="24">
        <v>2</v>
      </c>
      <c r="M12" s="31">
        <f>F2</f>
        <v>2.76</v>
      </c>
      <c r="N12" s="30" t="s">
        <v>25</v>
      </c>
      <c r="O12" s="32">
        <v>30</v>
      </c>
      <c r="P12" s="29">
        <f>L12*O12</f>
        <v>60</v>
      </c>
      <c r="Q12" s="35" t="s">
        <v>31</v>
      </c>
      <c r="R12" s="30">
        <v>0.5</v>
      </c>
      <c r="S12" s="24">
        <v>1</v>
      </c>
      <c r="T12" s="27">
        <f>F2</f>
        <v>2.76</v>
      </c>
      <c r="U12" s="30" t="s">
        <v>6</v>
      </c>
      <c r="V12" s="32">
        <v>50</v>
      </c>
      <c r="W12" s="29">
        <f>S12*V12</f>
        <v>50</v>
      </c>
      <c r="X12" s="35" t="s">
        <v>47</v>
      </c>
      <c r="Y12" s="30">
        <v>0.5</v>
      </c>
      <c r="Z12" s="24">
        <v>1</v>
      </c>
      <c r="AA12" s="31">
        <f>F2</f>
        <v>2.76</v>
      </c>
      <c r="AB12" s="30" t="s">
        <v>25</v>
      </c>
      <c r="AC12" s="32">
        <v>230</v>
      </c>
      <c r="AD12" s="29">
        <f>Z12*AC12</f>
        <v>230</v>
      </c>
      <c r="AE12" s="18"/>
      <c r="AF12" s="10"/>
      <c r="AG12" s="7"/>
      <c r="AH12" s="10"/>
      <c r="AM12" s="22" t="s">
        <v>43</v>
      </c>
      <c r="AN12" s="30">
        <v>3</v>
      </c>
      <c r="AO12" s="24">
        <f>AN12*AP12</f>
        <v>0</v>
      </c>
      <c r="AP12" s="31">
        <f>U9</f>
        <v>0</v>
      </c>
      <c r="AQ12" s="30" t="s">
        <v>29</v>
      </c>
      <c r="AR12" s="32">
        <v>45</v>
      </c>
      <c r="AS12" s="29">
        <f>AO12*AR12</f>
        <v>0</v>
      </c>
    </row>
    <row r="13" spans="1:45" ht="30" customHeight="1">
      <c r="A13" s="33">
        <f>A12</f>
        <v>39784</v>
      </c>
      <c r="B13" s="34" t="s">
        <v>33</v>
      </c>
      <c r="C13" s="35"/>
      <c r="D13" s="30"/>
      <c r="E13" s="24"/>
      <c r="F13" s="24"/>
      <c r="G13" s="29"/>
      <c r="H13" s="32"/>
      <c r="I13" s="29"/>
      <c r="J13" s="35" t="s">
        <v>48</v>
      </c>
      <c r="K13" s="30">
        <v>1</v>
      </c>
      <c r="L13" s="24">
        <v>3</v>
      </c>
      <c r="M13" s="31">
        <f>F2</f>
        <v>2.76</v>
      </c>
      <c r="N13" s="30" t="s">
        <v>25</v>
      </c>
      <c r="O13" s="32">
        <v>85</v>
      </c>
      <c r="P13" s="29">
        <f>L13*O13</f>
        <v>255</v>
      </c>
      <c r="Q13" s="35"/>
      <c r="R13" s="30"/>
      <c r="S13" s="24"/>
      <c r="T13" s="31"/>
      <c r="U13" s="30"/>
      <c r="V13" s="32"/>
      <c r="W13" s="29"/>
      <c r="X13" s="35" t="s">
        <v>49</v>
      </c>
      <c r="Y13" s="30">
        <v>1</v>
      </c>
      <c r="Z13" s="24">
        <v>3</v>
      </c>
      <c r="AA13" s="31">
        <f>F2</f>
        <v>2.76</v>
      </c>
      <c r="AB13" s="30" t="s">
        <v>25</v>
      </c>
      <c r="AC13" s="32">
        <v>50</v>
      </c>
      <c r="AD13" s="29">
        <f>Z13*AC13</f>
        <v>150</v>
      </c>
      <c r="AE13" s="18"/>
      <c r="AF13" s="10"/>
      <c r="AG13" s="7"/>
      <c r="AH13" s="10"/>
      <c r="AM13" s="35" t="s">
        <v>47</v>
      </c>
      <c r="AN13" s="30">
        <v>0.5</v>
      </c>
      <c r="AO13" s="24">
        <f>AN13*AP13</f>
        <v>0</v>
      </c>
      <c r="AP13" s="31">
        <f>U9</f>
        <v>0</v>
      </c>
      <c r="AQ13" s="30" t="s">
        <v>25</v>
      </c>
      <c r="AR13" s="32">
        <v>230</v>
      </c>
      <c r="AS13" s="29">
        <f>AO13*AR13</f>
        <v>0</v>
      </c>
    </row>
    <row r="14" spans="1:45" ht="30" customHeight="1">
      <c r="A14" s="33"/>
      <c r="B14" s="34"/>
      <c r="C14" s="35"/>
      <c r="D14" s="30"/>
      <c r="E14" s="24"/>
      <c r="F14" s="24"/>
      <c r="G14" s="29"/>
      <c r="H14" s="32"/>
      <c r="I14" s="29"/>
      <c r="J14" s="35" t="s">
        <v>50</v>
      </c>
      <c r="K14" s="30">
        <v>0.5</v>
      </c>
      <c r="L14" s="24">
        <v>2</v>
      </c>
      <c r="M14" s="31">
        <f>F2</f>
        <v>2.76</v>
      </c>
      <c r="N14" s="30" t="s">
        <v>25</v>
      </c>
      <c r="O14" s="32">
        <v>40</v>
      </c>
      <c r="P14" s="29">
        <f>L14*O14</f>
        <v>80</v>
      </c>
      <c r="Q14" s="35"/>
      <c r="R14" s="30"/>
      <c r="S14" s="24"/>
      <c r="T14" s="31"/>
      <c r="U14" s="30"/>
      <c r="V14" s="32"/>
      <c r="W14" s="29"/>
      <c r="X14" s="35" t="s">
        <v>51</v>
      </c>
      <c r="Y14" s="30">
        <v>2</v>
      </c>
      <c r="Z14" s="24">
        <v>6</v>
      </c>
      <c r="AA14" s="31">
        <f>F2</f>
        <v>2.76</v>
      </c>
      <c r="AB14" s="30" t="s">
        <v>25</v>
      </c>
      <c r="AC14" s="32">
        <v>52</v>
      </c>
      <c r="AD14" s="29">
        <f>Z14*AC14</f>
        <v>312</v>
      </c>
      <c r="AE14" s="18"/>
      <c r="AF14" s="10"/>
      <c r="AG14" s="7"/>
      <c r="AH14" s="10"/>
      <c r="AM14" s="35" t="s">
        <v>49</v>
      </c>
      <c r="AN14" s="30">
        <v>1</v>
      </c>
      <c r="AO14" s="24">
        <f>AN14*AP14</f>
        <v>0</v>
      </c>
      <c r="AP14" s="31">
        <f>U9</f>
        <v>0</v>
      </c>
      <c r="AQ14" s="30" t="s">
        <v>25</v>
      </c>
      <c r="AR14" s="32">
        <v>50</v>
      </c>
      <c r="AS14" s="29">
        <f>AO14*AR14</f>
        <v>0</v>
      </c>
    </row>
    <row r="15" spans="1:45" ht="30" customHeight="1">
      <c r="A15" s="17"/>
      <c r="B15" s="18"/>
      <c r="C15" s="32"/>
      <c r="D15" s="30"/>
      <c r="E15" s="24"/>
      <c r="F15" s="24"/>
      <c r="G15" s="29"/>
      <c r="H15" s="32"/>
      <c r="I15" s="29"/>
      <c r="J15" s="36" t="s">
        <v>31</v>
      </c>
      <c r="K15" s="30">
        <v>0.5</v>
      </c>
      <c r="L15" s="24">
        <v>1</v>
      </c>
      <c r="M15" s="31">
        <f>F2</f>
        <v>2.76</v>
      </c>
      <c r="N15" s="30" t="s">
        <v>29</v>
      </c>
      <c r="O15" s="32">
        <v>50</v>
      </c>
      <c r="P15" s="29">
        <f>L15*O15</f>
        <v>50</v>
      </c>
      <c r="Q15" s="36"/>
      <c r="R15" s="30"/>
      <c r="S15" s="24"/>
      <c r="T15" s="31"/>
      <c r="U15" s="30"/>
      <c r="V15" s="32"/>
      <c r="W15" s="29"/>
      <c r="X15" s="36"/>
      <c r="Y15" s="30"/>
      <c r="Z15" s="24"/>
      <c r="AA15" s="31"/>
      <c r="AB15" s="30"/>
      <c r="AC15" s="32"/>
      <c r="AD15" s="29"/>
      <c r="AE15" s="18"/>
      <c r="AF15" s="10"/>
      <c r="AG15" s="7"/>
      <c r="AH15" s="10"/>
      <c r="AM15" s="35" t="s">
        <v>52</v>
      </c>
      <c r="AN15" s="30">
        <v>3</v>
      </c>
      <c r="AO15" s="24">
        <f>AN15*AP15</f>
        <v>0</v>
      </c>
      <c r="AP15" s="31">
        <f>U9</f>
        <v>0</v>
      </c>
      <c r="AQ15" s="30" t="s">
        <v>25</v>
      </c>
      <c r="AR15" s="32">
        <v>30</v>
      </c>
      <c r="AS15" s="29">
        <f>AO15*AR15</f>
        <v>0</v>
      </c>
    </row>
    <row r="16" spans="1:34" ht="30" customHeight="1">
      <c r="A16" s="39"/>
      <c r="B16" s="40"/>
      <c r="C16" s="41"/>
      <c r="D16" s="42"/>
      <c r="E16" s="24"/>
      <c r="F16" s="43"/>
      <c r="G16" s="44"/>
      <c r="H16" s="41"/>
      <c r="I16" s="29"/>
      <c r="J16" s="36"/>
      <c r="K16" s="42"/>
      <c r="L16" s="24"/>
      <c r="M16" s="45"/>
      <c r="N16" s="42"/>
      <c r="O16" s="41"/>
      <c r="P16" s="29"/>
      <c r="Q16" s="46"/>
      <c r="R16" s="42"/>
      <c r="S16" s="43"/>
      <c r="T16" s="45"/>
      <c r="U16" s="42"/>
      <c r="V16" s="41"/>
      <c r="W16" s="44"/>
      <c r="X16" s="36"/>
      <c r="Y16" s="42"/>
      <c r="Z16" s="24"/>
      <c r="AA16" s="45"/>
      <c r="AB16" s="42"/>
      <c r="AC16" s="41"/>
      <c r="AD16" s="29"/>
      <c r="AE16" s="40"/>
      <c r="AF16" s="10"/>
      <c r="AG16" s="7"/>
      <c r="AH16" s="10"/>
    </row>
    <row r="17" spans="1:34" ht="30" customHeight="1">
      <c r="A17" s="17"/>
      <c r="B17" s="18"/>
      <c r="C17" s="68" t="s">
        <v>53</v>
      </c>
      <c r="D17" s="65"/>
      <c r="E17" s="65"/>
      <c r="F17" s="65"/>
      <c r="G17" s="65"/>
      <c r="H17" s="65"/>
      <c r="I17" s="65"/>
      <c r="J17" s="65" t="s">
        <v>54</v>
      </c>
      <c r="K17" s="65"/>
      <c r="L17" s="65"/>
      <c r="M17" s="65"/>
      <c r="N17" s="65"/>
      <c r="O17" s="65"/>
      <c r="P17" s="65"/>
      <c r="Q17" s="65" t="s">
        <v>55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8"/>
      <c r="AF17" s="10"/>
      <c r="AG17" s="7"/>
      <c r="AH17" s="10"/>
    </row>
    <row r="18" spans="1:34" ht="30" customHeight="1">
      <c r="A18" s="17"/>
      <c r="B18" s="18"/>
      <c r="C18" s="47" t="s">
        <v>56</v>
      </c>
      <c r="D18" s="23">
        <v>1500</v>
      </c>
      <c r="E18" s="24">
        <v>4200</v>
      </c>
      <c r="F18" s="25">
        <f>F2</f>
        <v>2.76</v>
      </c>
      <c r="G18" s="23" t="s">
        <v>57</v>
      </c>
      <c r="H18" s="28"/>
      <c r="I18" s="29">
        <f>E18*H18</f>
        <v>0</v>
      </c>
      <c r="J18" s="48" t="s">
        <v>58</v>
      </c>
      <c r="K18" s="23">
        <v>7</v>
      </c>
      <c r="L18" s="24">
        <v>20</v>
      </c>
      <c r="M18" s="27">
        <f>F2</f>
        <v>2.76</v>
      </c>
      <c r="N18" s="23" t="s">
        <v>59</v>
      </c>
      <c r="O18" s="28">
        <v>25</v>
      </c>
      <c r="P18" s="26">
        <f>L18*O18</f>
        <v>500</v>
      </c>
      <c r="Q18" s="22" t="s">
        <v>60</v>
      </c>
      <c r="R18" s="23">
        <v>2</v>
      </c>
      <c r="S18" s="24">
        <v>3</v>
      </c>
      <c r="T18" s="27">
        <f>F2</f>
        <v>2.76</v>
      </c>
      <c r="U18" s="23" t="s">
        <v>25</v>
      </c>
      <c r="V18" s="28">
        <v>25</v>
      </c>
      <c r="W18" s="29">
        <f>S18*V18</f>
        <v>75</v>
      </c>
      <c r="X18" s="22" t="s">
        <v>51</v>
      </c>
      <c r="Y18" s="23">
        <v>1</v>
      </c>
      <c r="Z18" s="24">
        <v>3</v>
      </c>
      <c r="AA18" s="27">
        <f>F2</f>
        <v>2.76</v>
      </c>
      <c r="AB18" s="23" t="s">
        <v>25</v>
      </c>
      <c r="AC18" s="28">
        <v>30</v>
      </c>
      <c r="AD18" s="29">
        <f>Z18*AC18</f>
        <v>90</v>
      </c>
      <c r="AE18" s="18"/>
      <c r="AF18" s="10"/>
      <c r="AG18" s="7"/>
      <c r="AH18" s="10"/>
    </row>
    <row r="19" spans="1:34" ht="30" customHeight="1">
      <c r="A19" s="20">
        <f>A12+1</f>
        <v>39785</v>
      </c>
      <c r="B19" s="21"/>
      <c r="C19" s="47" t="s">
        <v>61</v>
      </c>
      <c r="D19" s="30"/>
      <c r="E19" s="24"/>
      <c r="F19" s="24"/>
      <c r="G19" s="30"/>
      <c r="H19" s="32"/>
      <c r="I19" s="29"/>
      <c r="J19" s="48" t="s">
        <v>46</v>
      </c>
      <c r="K19" s="30">
        <v>1</v>
      </c>
      <c r="L19" s="24">
        <v>2</v>
      </c>
      <c r="M19" s="27">
        <f>F2</f>
        <v>2.76</v>
      </c>
      <c r="N19" s="30" t="s">
        <v>62</v>
      </c>
      <c r="O19" s="32">
        <v>30</v>
      </c>
      <c r="P19" s="26">
        <f>L19*O19</f>
        <v>60</v>
      </c>
      <c r="Q19" s="35" t="s">
        <v>50</v>
      </c>
      <c r="R19" s="30">
        <v>0.5</v>
      </c>
      <c r="S19" s="24">
        <v>2</v>
      </c>
      <c r="T19" s="27">
        <f>F2</f>
        <v>2.76</v>
      </c>
      <c r="U19" s="30" t="s">
        <v>25</v>
      </c>
      <c r="V19" s="32">
        <v>40</v>
      </c>
      <c r="W19" s="29">
        <f>S19*V19</f>
        <v>80</v>
      </c>
      <c r="X19" s="36" t="s">
        <v>63</v>
      </c>
      <c r="Y19" s="30">
        <v>2</v>
      </c>
      <c r="Z19" s="24">
        <v>5</v>
      </c>
      <c r="AA19" s="27">
        <f>F2</f>
        <v>2.76</v>
      </c>
      <c r="AB19" s="30" t="s">
        <v>25</v>
      </c>
      <c r="AC19" s="32">
        <v>40</v>
      </c>
      <c r="AD19" s="29">
        <f>Z19*AC19</f>
        <v>200</v>
      </c>
      <c r="AE19" s="18"/>
      <c r="AF19" s="10"/>
      <c r="AG19" s="7"/>
      <c r="AH19" s="10"/>
    </row>
    <row r="20" spans="1:34" ht="30" customHeight="1">
      <c r="A20" s="33">
        <f>A19</f>
        <v>39785</v>
      </c>
      <c r="B20" s="34" t="s">
        <v>53</v>
      </c>
      <c r="C20" s="47"/>
      <c r="D20" s="30"/>
      <c r="E20" s="24"/>
      <c r="F20" s="24"/>
      <c r="G20" s="30"/>
      <c r="H20" s="32"/>
      <c r="I20" s="29"/>
      <c r="J20" s="36" t="s">
        <v>50</v>
      </c>
      <c r="K20" s="30">
        <v>1</v>
      </c>
      <c r="L20" s="24">
        <v>2</v>
      </c>
      <c r="M20" s="27">
        <f>F2</f>
        <v>2.76</v>
      </c>
      <c r="N20" s="30" t="s">
        <v>59</v>
      </c>
      <c r="O20" s="32">
        <v>30</v>
      </c>
      <c r="P20" s="26">
        <f>L20*O20</f>
        <v>60</v>
      </c>
      <c r="Q20" s="35" t="s">
        <v>64</v>
      </c>
      <c r="R20" s="30">
        <v>1</v>
      </c>
      <c r="S20" s="24">
        <v>1</v>
      </c>
      <c r="T20" s="27">
        <f>F2</f>
        <v>2.76</v>
      </c>
      <c r="U20" s="30" t="s">
        <v>65</v>
      </c>
      <c r="V20" s="32">
        <v>90</v>
      </c>
      <c r="W20" s="29">
        <f>S20*V20</f>
        <v>90</v>
      </c>
      <c r="X20" s="35"/>
      <c r="Y20" s="30"/>
      <c r="Z20" s="24"/>
      <c r="AA20" s="31"/>
      <c r="AB20" s="30"/>
      <c r="AC20" s="32"/>
      <c r="AD20" s="29"/>
      <c r="AE20" s="18"/>
      <c r="AF20" s="10"/>
      <c r="AG20" s="7"/>
      <c r="AH20" s="10"/>
    </row>
    <row r="21" spans="1:34" ht="30" customHeight="1">
      <c r="A21" s="33"/>
      <c r="B21" s="34"/>
      <c r="C21" s="47"/>
      <c r="D21" s="30"/>
      <c r="E21" s="24"/>
      <c r="F21" s="24"/>
      <c r="G21" s="30"/>
      <c r="H21" s="32"/>
      <c r="I21" s="29"/>
      <c r="J21" s="36" t="s">
        <v>31</v>
      </c>
      <c r="K21" s="30">
        <v>0.3</v>
      </c>
      <c r="L21" s="24">
        <v>1</v>
      </c>
      <c r="M21" s="27">
        <f>F2</f>
        <v>2.76</v>
      </c>
      <c r="N21" s="30" t="s">
        <v>29</v>
      </c>
      <c r="O21" s="32">
        <v>50</v>
      </c>
      <c r="P21" s="26">
        <f>L21*O21</f>
        <v>50</v>
      </c>
      <c r="Q21" s="35" t="s">
        <v>66</v>
      </c>
      <c r="R21" s="30">
        <v>0.5</v>
      </c>
      <c r="S21" s="24">
        <v>1</v>
      </c>
      <c r="T21" s="27">
        <f>F2</f>
        <v>2.76</v>
      </c>
      <c r="U21" s="30" t="s">
        <v>25</v>
      </c>
      <c r="V21" s="32">
        <v>110</v>
      </c>
      <c r="W21" s="29">
        <f>S21*V21</f>
        <v>110</v>
      </c>
      <c r="X21" s="36"/>
      <c r="Y21" s="30"/>
      <c r="Z21" s="24"/>
      <c r="AA21" s="31"/>
      <c r="AB21" s="30"/>
      <c r="AC21" s="32"/>
      <c r="AD21" s="29"/>
      <c r="AE21" s="18"/>
      <c r="AF21" s="10"/>
      <c r="AG21" s="7"/>
      <c r="AH21" s="10"/>
    </row>
    <row r="22" spans="1:34" ht="30" customHeight="1">
      <c r="A22" s="33"/>
      <c r="B22" s="34"/>
      <c r="C22" s="47"/>
      <c r="D22" s="42"/>
      <c r="E22" s="24"/>
      <c r="F22" s="24"/>
      <c r="G22" s="42"/>
      <c r="H22" s="41"/>
      <c r="I22" s="29"/>
      <c r="J22" s="47"/>
      <c r="K22" s="42"/>
      <c r="L22" s="24"/>
      <c r="M22" s="31"/>
      <c r="N22" s="41"/>
      <c r="O22" s="41"/>
      <c r="P22" s="44"/>
      <c r="Q22" s="46"/>
      <c r="R22" s="42"/>
      <c r="S22" s="24"/>
      <c r="T22" s="27"/>
      <c r="U22" s="42"/>
      <c r="V22" s="41"/>
      <c r="W22" s="29"/>
      <c r="X22" s="46"/>
      <c r="Y22" s="42"/>
      <c r="Z22" s="24"/>
      <c r="AA22" s="31"/>
      <c r="AB22" s="42"/>
      <c r="AC22" s="41"/>
      <c r="AD22" s="29"/>
      <c r="AE22" s="18"/>
      <c r="AF22" s="10"/>
      <c r="AG22" s="7"/>
      <c r="AH22" s="10"/>
    </row>
    <row r="23" spans="1:34" ht="30" customHeight="1">
      <c r="A23" s="37"/>
      <c r="B23" s="19"/>
      <c r="C23" s="70" t="s">
        <v>93</v>
      </c>
      <c r="D23" s="70"/>
      <c r="E23" s="70"/>
      <c r="F23" s="70"/>
      <c r="G23" s="70"/>
      <c r="H23" s="70"/>
      <c r="I23" s="68"/>
      <c r="J23" s="65" t="s">
        <v>67</v>
      </c>
      <c r="K23" s="65"/>
      <c r="L23" s="65"/>
      <c r="M23" s="65"/>
      <c r="N23" s="65"/>
      <c r="O23" s="65"/>
      <c r="P23" s="65"/>
      <c r="Q23" s="65" t="s">
        <v>68</v>
      </c>
      <c r="R23" s="65"/>
      <c r="S23" s="65"/>
      <c r="T23" s="65"/>
      <c r="U23" s="65"/>
      <c r="V23" s="65"/>
      <c r="W23" s="65"/>
      <c r="X23" s="65" t="s">
        <v>69</v>
      </c>
      <c r="Y23" s="65"/>
      <c r="Z23" s="65"/>
      <c r="AA23" s="65"/>
      <c r="AB23" s="65"/>
      <c r="AC23" s="65"/>
      <c r="AD23" s="65"/>
      <c r="AE23" s="19"/>
      <c r="AF23" s="10"/>
      <c r="AG23" s="7"/>
      <c r="AH23" s="10"/>
    </row>
    <row r="24" spans="1:34" ht="30" customHeight="1">
      <c r="A24" s="17"/>
      <c r="B24" s="18"/>
      <c r="C24" s="49" t="s">
        <v>94</v>
      </c>
      <c r="D24" s="23">
        <v>100</v>
      </c>
      <c r="E24" s="24">
        <v>285</v>
      </c>
      <c r="F24" s="24">
        <f>F2</f>
        <v>2.76</v>
      </c>
      <c r="G24" s="30" t="s">
        <v>23</v>
      </c>
      <c r="H24" s="28">
        <v>8</v>
      </c>
      <c r="I24" s="26">
        <f>E24*H24</f>
        <v>2280</v>
      </c>
      <c r="J24" s="22" t="s">
        <v>70</v>
      </c>
      <c r="K24" s="23">
        <v>1</v>
      </c>
      <c r="L24" s="50">
        <v>3</v>
      </c>
      <c r="M24" s="51">
        <f>F2</f>
        <v>2.76</v>
      </c>
      <c r="N24" s="30" t="s">
        <v>25</v>
      </c>
      <c r="O24" s="32">
        <v>45</v>
      </c>
      <c r="P24" s="29">
        <f>L24*O24</f>
        <v>135</v>
      </c>
      <c r="Q24" s="22" t="s">
        <v>71</v>
      </c>
      <c r="R24" s="23">
        <v>7</v>
      </c>
      <c r="S24" s="24">
        <v>20</v>
      </c>
      <c r="T24" s="27">
        <f>F2</f>
        <v>2.76</v>
      </c>
      <c r="U24" s="23" t="s">
        <v>25</v>
      </c>
      <c r="V24" s="28">
        <v>25</v>
      </c>
      <c r="W24" s="26">
        <f>S24*V24</f>
        <v>500</v>
      </c>
      <c r="X24" s="22" t="s">
        <v>72</v>
      </c>
      <c r="Y24" s="30">
        <v>4</v>
      </c>
      <c r="Z24" s="24">
        <v>12</v>
      </c>
      <c r="AA24" s="31">
        <f>F2</f>
        <v>2.76</v>
      </c>
      <c r="AB24" s="30" t="s">
        <v>25</v>
      </c>
      <c r="AC24" s="32">
        <v>35</v>
      </c>
      <c r="AD24" s="29">
        <f>Z24*AC24</f>
        <v>420</v>
      </c>
      <c r="AE24" s="19"/>
      <c r="AF24" s="10"/>
      <c r="AG24" s="7"/>
      <c r="AH24" s="10"/>
    </row>
    <row r="25" spans="1:34" ht="30" customHeight="1">
      <c r="A25" s="20">
        <f>A19+1</f>
        <v>39786</v>
      </c>
      <c r="B25" s="21" t="s">
        <v>33</v>
      </c>
      <c r="C25" s="49" t="s">
        <v>85</v>
      </c>
      <c r="D25" s="30">
        <v>1</v>
      </c>
      <c r="E25" s="24">
        <v>2</v>
      </c>
      <c r="F25" s="24">
        <f>F2</f>
        <v>2.76</v>
      </c>
      <c r="G25" s="30" t="s">
        <v>29</v>
      </c>
      <c r="H25" s="32">
        <v>35</v>
      </c>
      <c r="I25" s="26">
        <f>E25*H25</f>
        <v>70</v>
      </c>
      <c r="J25" s="35" t="s">
        <v>73</v>
      </c>
      <c r="K25" s="30">
        <v>3</v>
      </c>
      <c r="L25" s="52">
        <v>8</v>
      </c>
      <c r="M25" s="49">
        <f>F2</f>
        <v>2.76</v>
      </c>
      <c r="N25" s="30" t="s">
        <v>25</v>
      </c>
      <c r="O25" s="32">
        <v>45</v>
      </c>
      <c r="P25" s="29">
        <f>L25*O25</f>
        <v>360</v>
      </c>
      <c r="Q25" s="35" t="s">
        <v>0</v>
      </c>
      <c r="R25" s="30">
        <v>0.5</v>
      </c>
      <c r="S25" s="24">
        <v>1</v>
      </c>
      <c r="T25" s="31">
        <f>F2</f>
        <v>2.76</v>
      </c>
      <c r="U25" s="30" t="s">
        <v>25</v>
      </c>
      <c r="V25" s="32">
        <v>30</v>
      </c>
      <c r="W25" s="29">
        <f>S25*V25</f>
        <v>30</v>
      </c>
      <c r="X25" s="35" t="s">
        <v>49</v>
      </c>
      <c r="Y25" s="30">
        <v>1</v>
      </c>
      <c r="Z25" s="24">
        <v>2</v>
      </c>
      <c r="AA25" s="31">
        <f>F2</f>
        <v>2.76</v>
      </c>
      <c r="AB25" s="30" t="s">
        <v>25</v>
      </c>
      <c r="AC25" s="32">
        <v>50</v>
      </c>
      <c r="AD25" s="29">
        <f>Z25*AC25</f>
        <v>100</v>
      </c>
      <c r="AE25" s="18"/>
      <c r="AF25" s="38"/>
      <c r="AG25" s="7"/>
      <c r="AH25" s="10"/>
    </row>
    <row r="26" spans="1:34" ht="30" customHeight="1">
      <c r="A26" s="33">
        <f>A25</f>
        <v>39786</v>
      </c>
      <c r="B26" s="34"/>
      <c r="C26" s="32" t="s">
        <v>95</v>
      </c>
      <c r="D26" s="30">
        <v>0.5</v>
      </c>
      <c r="E26" s="24">
        <v>1</v>
      </c>
      <c r="F26" s="24">
        <f>F2</f>
        <v>2.76</v>
      </c>
      <c r="G26" s="30" t="s">
        <v>62</v>
      </c>
      <c r="H26" s="32">
        <v>50</v>
      </c>
      <c r="I26" s="26">
        <f>E26*H26</f>
        <v>50</v>
      </c>
      <c r="J26" s="35" t="s">
        <v>74</v>
      </c>
      <c r="K26" s="30">
        <v>4</v>
      </c>
      <c r="L26" s="52">
        <v>12</v>
      </c>
      <c r="M26" s="49">
        <f>F2</f>
        <v>2.76</v>
      </c>
      <c r="N26" s="30" t="s">
        <v>25</v>
      </c>
      <c r="O26" s="32">
        <v>25</v>
      </c>
      <c r="P26" s="29">
        <f>L26*O26</f>
        <v>300</v>
      </c>
      <c r="Q26" s="35" t="s">
        <v>1</v>
      </c>
      <c r="R26" s="30">
        <v>0.5</v>
      </c>
      <c r="S26" s="24">
        <v>1</v>
      </c>
      <c r="T26" s="31">
        <f>F2</f>
        <v>2.76</v>
      </c>
      <c r="U26" s="30" t="s">
        <v>25</v>
      </c>
      <c r="V26" s="32">
        <v>45</v>
      </c>
      <c r="W26" s="29">
        <f>S26*V26</f>
        <v>45</v>
      </c>
      <c r="X26" s="35"/>
      <c r="Y26" s="30"/>
      <c r="Z26" s="24"/>
      <c r="AA26" s="31"/>
      <c r="AB26" s="30"/>
      <c r="AC26" s="32"/>
      <c r="AD26" s="29"/>
      <c r="AE26" s="18"/>
      <c r="AF26" s="10"/>
      <c r="AG26" s="7"/>
      <c r="AH26" s="10"/>
    </row>
    <row r="27" spans="1:34" ht="30" customHeight="1">
      <c r="A27" s="33"/>
      <c r="B27" s="34"/>
      <c r="C27" s="32" t="s">
        <v>96</v>
      </c>
      <c r="D27" s="30">
        <v>1</v>
      </c>
      <c r="E27" s="24">
        <v>1</v>
      </c>
      <c r="F27" s="24">
        <f>F2</f>
        <v>2.76</v>
      </c>
      <c r="G27" s="30" t="s">
        <v>97</v>
      </c>
      <c r="H27" s="32"/>
      <c r="I27" s="26">
        <f>E27*H27</f>
        <v>0</v>
      </c>
      <c r="J27" s="35" t="s">
        <v>75</v>
      </c>
      <c r="K27" s="30">
        <v>0.5</v>
      </c>
      <c r="L27" s="52">
        <v>1</v>
      </c>
      <c r="M27" s="49">
        <f>F2</f>
        <v>2.76</v>
      </c>
      <c r="N27" s="30" t="s">
        <v>29</v>
      </c>
      <c r="O27" s="32">
        <v>50</v>
      </c>
      <c r="P27" s="29">
        <f>L27*O27</f>
        <v>50</v>
      </c>
      <c r="Q27" s="35" t="s">
        <v>2</v>
      </c>
      <c r="R27" s="30">
        <v>0.5</v>
      </c>
      <c r="S27" s="24">
        <f>R27*T27</f>
        <v>1</v>
      </c>
      <c r="T27" s="31">
        <f>2</f>
        <v>2</v>
      </c>
      <c r="U27" s="30" t="s">
        <v>6</v>
      </c>
      <c r="V27" s="32">
        <v>50</v>
      </c>
      <c r="W27" s="29">
        <f>S27*V27</f>
        <v>50</v>
      </c>
      <c r="X27" s="35"/>
      <c r="Y27" s="30"/>
      <c r="Z27" s="24"/>
      <c r="AA27" s="31"/>
      <c r="AB27" s="30"/>
      <c r="AC27" s="32"/>
      <c r="AD27" s="29"/>
      <c r="AE27" s="18"/>
      <c r="AF27" s="10"/>
      <c r="AG27" s="7"/>
      <c r="AH27" s="10"/>
    </row>
    <row r="28" spans="1:34" ht="30" customHeight="1">
      <c r="A28" s="33"/>
      <c r="B28" s="34"/>
      <c r="C28" s="32"/>
      <c r="D28" s="30"/>
      <c r="E28" s="24"/>
      <c r="F28" s="24"/>
      <c r="G28" s="30"/>
      <c r="H28" s="32"/>
      <c r="I28" s="29"/>
      <c r="J28" s="35" t="s">
        <v>50</v>
      </c>
      <c r="K28" s="30">
        <v>0.5</v>
      </c>
      <c r="L28" s="52">
        <v>1</v>
      </c>
      <c r="M28" s="49">
        <f>F2</f>
        <v>2.76</v>
      </c>
      <c r="N28" s="30" t="s">
        <v>25</v>
      </c>
      <c r="O28" s="32">
        <v>40</v>
      </c>
      <c r="P28" s="29">
        <f>L28*O28</f>
        <v>40</v>
      </c>
      <c r="Q28" s="35"/>
      <c r="R28" s="30"/>
      <c r="S28" s="24"/>
      <c r="T28" s="31"/>
      <c r="U28" s="30"/>
      <c r="V28" s="32" t="s">
        <v>44</v>
      </c>
      <c r="W28" s="29" t="s">
        <v>44</v>
      </c>
      <c r="X28" s="35"/>
      <c r="Y28" s="30"/>
      <c r="Z28" s="24"/>
      <c r="AA28" s="31"/>
      <c r="AB28" s="30"/>
      <c r="AC28" s="32"/>
      <c r="AD28" s="29"/>
      <c r="AE28" s="18"/>
      <c r="AF28" s="10"/>
      <c r="AG28" s="7"/>
      <c r="AH28" s="10"/>
    </row>
    <row r="29" spans="1:34" ht="30" customHeight="1">
      <c r="A29" s="39"/>
      <c r="B29" s="40"/>
      <c r="C29" s="41"/>
      <c r="D29" s="42"/>
      <c r="E29" s="43"/>
      <c r="F29" s="43"/>
      <c r="G29" s="42"/>
      <c r="H29" s="41"/>
      <c r="I29" s="44"/>
      <c r="J29" s="46"/>
      <c r="K29" s="42"/>
      <c r="L29" s="43"/>
      <c r="M29" s="45"/>
      <c r="N29" s="41"/>
      <c r="O29" s="41"/>
      <c r="P29" s="29"/>
      <c r="Q29" s="46"/>
      <c r="R29" s="42"/>
      <c r="S29" s="43"/>
      <c r="T29" s="45"/>
      <c r="U29" s="41"/>
      <c r="V29" s="41"/>
      <c r="W29" s="44"/>
      <c r="X29" s="46"/>
      <c r="Y29" s="42"/>
      <c r="Z29" s="43"/>
      <c r="AA29" s="45"/>
      <c r="AB29" s="41"/>
      <c r="AC29" s="41"/>
      <c r="AD29" s="29"/>
      <c r="AE29" s="40"/>
      <c r="AF29" s="10"/>
      <c r="AG29" s="7"/>
      <c r="AH29" s="10"/>
    </row>
    <row r="30" spans="1:34" ht="30" customHeight="1">
      <c r="A30" s="19"/>
      <c r="B30" s="19"/>
      <c r="C30" s="68" t="s">
        <v>76</v>
      </c>
      <c r="D30" s="65"/>
      <c r="E30" s="65"/>
      <c r="F30" s="65"/>
      <c r="G30" s="65"/>
      <c r="H30" s="65"/>
      <c r="I30" s="65"/>
      <c r="J30" s="65" t="s">
        <v>77</v>
      </c>
      <c r="K30" s="65"/>
      <c r="L30" s="65"/>
      <c r="M30" s="65"/>
      <c r="N30" s="65"/>
      <c r="O30" s="65"/>
      <c r="P30" s="65"/>
      <c r="Q30" s="69" t="s">
        <v>78</v>
      </c>
      <c r="R30" s="70"/>
      <c r="S30" s="70"/>
      <c r="T30" s="70"/>
      <c r="U30" s="70"/>
      <c r="V30" s="70"/>
      <c r="W30" s="68"/>
      <c r="X30" s="65" t="s">
        <v>79</v>
      </c>
      <c r="Y30" s="65"/>
      <c r="Z30" s="65"/>
      <c r="AA30" s="65"/>
      <c r="AB30" s="65"/>
      <c r="AC30" s="65"/>
      <c r="AD30" s="65"/>
      <c r="AE30" s="19"/>
      <c r="AF30" s="10"/>
      <c r="AG30" s="7"/>
      <c r="AH30" s="10"/>
    </row>
    <row r="31" spans="1:34" ht="30" customHeight="1">
      <c r="A31" s="18"/>
      <c r="B31" s="18"/>
      <c r="C31" s="22" t="s">
        <v>80</v>
      </c>
      <c r="D31" s="23">
        <v>2</v>
      </c>
      <c r="E31" s="24">
        <v>4</v>
      </c>
      <c r="F31" s="24">
        <f>F2</f>
        <v>2.76</v>
      </c>
      <c r="G31" s="30" t="s">
        <v>25</v>
      </c>
      <c r="H31" s="32">
        <v>40</v>
      </c>
      <c r="I31" s="29">
        <f>E31*H31</f>
        <v>160</v>
      </c>
      <c r="J31" s="22" t="s">
        <v>81</v>
      </c>
      <c r="K31" s="23">
        <v>3</v>
      </c>
      <c r="L31" s="50">
        <v>8</v>
      </c>
      <c r="M31" s="31">
        <f>F2</f>
        <v>2.76</v>
      </c>
      <c r="N31" s="30" t="s">
        <v>25</v>
      </c>
      <c r="O31" s="32">
        <v>25</v>
      </c>
      <c r="P31" s="29">
        <f>L31*O31</f>
        <v>200</v>
      </c>
      <c r="Q31" s="22" t="s">
        <v>82</v>
      </c>
      <c r="R31" s="30">
        <v>8</v>
      </c>
      <c r="S31" s="24">
        <v>25</v>
      </c>
      <c r="T31" s="31">
        <f>F2</f>
        <v>2.76</v>
      </c>
      <c r="U31" s="30" t="s">
        <v>25</v>
      </c>
      <c r="V31" s="32">
        <v>30</v>
      </c>
      <c r="W31" s="29">
        <f>S31*V31</f>
        <v>750</v>
      </c>
      <c r="X31" s="22" t="s">
        <v>83</v>
      </c>
      <c r="Y31" s="30">
        <v>2</v>
      </c>
      <c r="Z31" s="24">
        <v>5</v>
      </c>
      <c r="AA31" s="31">
        <f>F2</f>
        <v>2.76</v>
      </c>
      <c r="AB31" s="30" t="s">
        <v>25</v>
      </c>
      <c r="AC31" s="32">
        <v>85</v>
      </c>
      <c r="AD31" s="29">
        <f>Z31*AC31</f>
        <v>425</v>
      </c>
      <c r="AE31" s="19"/>
      <c r="AF31" s="10"/>
      <c r="AG31" s="7"/>
      <c r="AH31" s="10"/>
    </row>
    <row r="32" spans="1:34" ht="30" customHeight="1">
      <c r="A32" s="21">
        <f>A25+1</f>
        <v>39787</v>
      </c>
      <c r="B32" s="21"/>
      <c r="C32" s="35" t="s">
        <v>84</v>
      </c>
      <c r="D32" s="30">
        <v>6</v>
      </c>
      <c r="E32" s="24">
        <v>21</v>
      </c>
      <c r="F32" s="24">
        <f>F2</f>
        <v>2.76</v>
      </c>
      <c r="G32" s="30" t="s">
        <v>25</v>
      </c>
      <c r="H32" s="32">
        <v>110</v>
      </c>
      <c r="I32" s="29">
        <f>E32*H32</f>
        <v>2310</v>
      </c>
      <c r="J32" s="35" t="s">
        <v>51</v>
      </c>
      <c r="K32" s="30">
        <v>6</v>
      </c>
      <c r="L32" s="52">
        <v>16</v>
      </c>
      <c r="M32" s="24">
        <f>F2</f>
        <v>2.76</v>
      </c>
      <c r="N32" s="30" t="s">
        <v>25</v>
      </c>
      <c r="O32" s="32">
        <v>45</v>
      </c>
      <c r="P32" s="29">
        <f>L32*O32</f>
        <v>720</v>
      </c>
      <c r="Q32" s="35" t="s">
        <v>85</v>
      </c>
      <c r="R32" s="30">
        <v>1</v>
      </c>
      <c r="S32" s="24">
        <v>2</v>
      </c>
      <c r="T32" s="53">
        <f>F2</f>
        <v>2.76</v>
      </c>
      <c r="U32" s="30" t="s">
        <v>29</v>
      </c>
      <c r="V32" s="32">
        <v>35</v>
      </c>
      <c r="W32" s="29">
        <f>S32*V32</f>
        <v>70</v>
      </c>
      <c r="X32" s="35" t="s">
        <v>86</v>
      </c>
      <c r="Y32" s="30">
        <v>2</v>
      </c>
      <c r="Z32" s="24">
        <v>5</v>
      </c>
      <c r="AA32" s="31">
        <f>F2</f>
        <v>2.76</v>
      </c>
      <c r="AB32" s="30" t="s">
        <v>25</v>
      </c>
      <c r="AC32" s="32">
        <v>40</v>
      </c>
      <c r="AD32" s="29">
        <f>Z32*AC32</f>
        <v>200</v>
      </c>
      <c r="AE32" s="18"/>
      <c r="AF32" s="10"/>
      <c r="AG32" s="7"/>
      <c r="AH32" s="10"/>
    </row>
    <row r="33" spans="1:34" ht="30" customHeight="1">
      <c r="A33" s="34">
        <f>A32</f>
        <v>39787</v>
      </c>
      <c r="B33" s="34" t="s">
        <v>33</v>
      </c>
      <c r="C33" s="35"/>
      <c r="D33" s="30"/>
      <c r="E33" s="24"/>
      <c r="F33" s="24"/>
      <c r="G33" s="30"/>
      <c r="H33" s="32"/>
      <c r="I33" s="29"/>
      <c r="J33" s="35" t="s">
        <v>31</v>
      </c>
      <c r="K33" s="30">
        <v>0.3</v>
      </c>
      <c r="L33" s="52">
        <v>1</v>
      </c>
      <c r="M33" s="24">
        <f>F2</f>
        <v>2.76</v>
      </c>
      <c r="N33" s="30" t="s">
        <v>29</v>
      </c>
      <c r="O33" s="32">
        <v>50</v>
      </c>
      <c r="P33" s="29">
        <f>L33*O33</f>
        <v>50</v>
      </c>
      <c r="Q33" s="35"/>
      <c r="R33" s="30"/>
      <c r="S33" s="24"/>
      <c r="T33" s="24"/>
      <c r="U33" s="30"/>
      <c r="V33" s="32"/>
      <c r="W33" s="29"/>
      <c r="X33" s="35" t="s">
        <v>87</v>
      </c>
      <c r="Y33" s="30">
        <v>3</v>
      </c>
      <c r="Z33" s="24">
        <v>6</v>
      </c>
      <c r="AA33" s="31">
        <f>F2</f>
        <v>2.76</v>
      </c>
      <c r="AB33" s="30" t="s">
        <v>88</v>
      </c>
      <c r="AC33" s="32"/>
      <c r="AD33" s="29">
        <f>Z33*AC33</f>
        <v>0</v>
      </c>
      <c r="AE33" s="18"/>
      <c r="AF33" s="10"/>
      <c r="AG33" s="7"/>
      <c r="AH33" s="10"/>
    </row>
    <row r="34" spans="1:34" ht="30" customHeight="1">
      <c r="A34" s="18"/>
      <c r="B34" s="18"/>
      <c r="C34" s="32"/>
      <c r="D34" s="30"/>
      <c r="E34" s="24"/>
      <c r="F34" s="24"/>
      <c r="G34" s="30"/>
      <c r="H34" s="32"/>
      <c r="I34" s="29"/>
      <c r="J34" s="35"/>
      <c r="K34" s="30"/>
      <c r="L34" s="52"/>
      <c r="M34" s="24"/>
      <c r="N34" s="30"/>
      <c r="O34" s="32"/>
      <c r="P34" s="29"/>
      <c r="Q34" s="35"/>
      <c r="R34" s="30"/>
      <c r="S34" s="24"/>
      <c r="T34" s="24"/>
      <c r="U34" s="30"/>
      <c r="V34" s="32"/>
      <c r="W34" s="29"/>
      <c r="X34" s="35"/>
      <c r="Y34" s="30"/>
      <c r="Z34" s="24"/>
      <c r="AA34" s="24"/>
      <c r="AB34" s="30"/>
      <c r="AC34" s="32"/>
      <c r="AD34" s="29"/>
      <c r="AE34" s="18"/>
      <c r="AF34" s="10"/>
      <c r="AG34" s="7"/>
      <c r="AH34" s="10"/>
    </row>
    <row r="35" spans="1:34" ht="30" customHeight="1">
      <c r="A35" s="40"/>
      <c r="B35" s="40"/>
      <c r="C35" s="41"/>
      <c r="D35" s="42"/>
      <c r="E35" s="43"/>
      <c r="F35" s="43"/>
      <c r="G35" s="42"/>
      <c r="H35" s="41"/>
      <c r="I35" s="44"/>
      <c r="J35" s="46"/>
      <c r="K35" s="42"/>
      <c r="L35" s="54"/>
      <c r="M35" s="43"/>
      <c r="N35" s="42"/>
      <c r="O35" s="41"/>
      <c r="P35" s="44"/>
      <c r="Q35" s="46"/>
      <c r="R35" s="42"/>
      <c r="S35" s="43"/>
      <c r="T35" s="43"/>
      <c r="U35" s="42"/>
      <c r="V35" s="41"/>
      <c r="W35" s="44"/>
      <c r="X35" s="46"/>
      <c r="Y35" s="42"/>
      <c r="Z35" s="43"/>
      <c r="AA35" s="43"/>
      <c r="AB35" s="42"/>
      <c r="AC35" s="41"/>
      <c r="AD35" s="44"/>
      <c r="AE35" s="40" t="s">
        <v>89</v>
      </c>
      <c r="AF35" s="10"/>
      <c r="AG35" s="10"/>
      <c r="AH35" s="10"/>
    </row>
    <row r="36" spans="1:34" ht="30" customHeight="1">
      <c r="A36" s="2"/>
      <c r="B36" s="2"/>
      <c r="C36" s="55"/>
      <c r="D36" s="55"/>
      <c r="E36" s="56"/>
      <c r="F36" s="24"/>
      <c r="G36" s="57"/>
      <c r="H36" s="55"/>
      <c r="I36" s="55">
        <f>SUM(I3:I35)</f>
        <v>9260</v>
      </c>
      <c r="J36" s="55"/>
      <c r="K36" s="55"/>
      <c r="L36" s="56"/>
      <c r="M36" s="24"/>
      <c r="N36" s="57"/>
      <c r="O36" s="55"/>
      <c r="P36" s="55">
        <f>SUM(P3:P35)</f>
        <v>5010</v>
      </c>
      <c r="Q36" s="55"/>
      <c r="R36" s="55"/>
      <c r="S36" s="56"/>
      <c r="T36" s="24" t="s">
        <v>44</v>
      </c>
      <c r="U36" s="57"/>
      <c r="V36" s="55"/>
      <c r="W36" s="55">
        <f>SUM(W3:W35)</f>
        <v>3095</v>
      </c>
      <c r="X36" s="55"/>
      <c r="Y36" s="55"/>
      <c r="Z36" s="56"/>
      <c r="AA36" s="24"/>
      <c r="AB36" s="57"/>
      <c r="AC36" s="55"/>
      <c r="AD36" s="55">
        <f>SUM(AD3:AD35)</f>
        <v>3066</v>
      </c>
      <c r="AE36" s="64">
        <f>(SUM(A36:AD36)+P2*E2*4.5)/E2/K2</f>
        <v>16.605072463768117</v>
      </c>
      <c r="AF36" s="58"/>
      <c r="AG36" s="59"/>
      <c r="AH36" s="59"/>
    </row>
    <row r="37" spans="1:34" ht="30" customHeight="1">
      <c r="A37" s="2" t="s">
        <v>90</v>
      </c>
      <c r="B37" s="2"/>
      <c r="C37" s="7"/>
      <c r="D37" s="7"/>
      <c r="E37" s="8"/>
      <c r="F37" s="24"/>
      <c r="G37" s="66" t="s">
        <v>3</v>
      </c>
      <c r="H37" s="66"/>
      <c r="I37" s="66"/>
      <c r="J37" s="66"/>
      <c r="K37" s="66"/>
      <c r="L37" s="60"/>
      <c r="M37" s="24"/>
      <c r="N37" s="2"/>
      <c r="O37" s="7"/>
      <c r="P37" s="7"/>
      <c r="Q37" s="67" t="s">
        <v>91</v>
      </c>
      <c r="R37" s="67"/>
      <c r="S37" s="67"/>
      <c r="T37" s="67"/>
      <c r="U37" s="67"/>
      <c r="V37" s="7"/>
      <c r="W37" s="7"/>
      <c r="X37" s="7"/>
      <c r="Y37" s="7"/>
      <c r="Z37" s="8"/>
      <c r="AA37" s="24"/>
      <c r="AB37" s="2"/>
      <c r="AC37" s="7"/>
      <c r="AD37" s="7"/>
      <c r="AE37" s="2"/>
      <c r="AF37" s="10"/>
      <c r="AG37" s="10"/>
      <c r="AH37" s="10"/>
    </row>
    <row r="38" spans="1:34" ht="39.75" customHeight="1">
      <c r="A38" s="9"/>
      <c r="B38" s="9"/>
      <c r="C38" s="10"/>
      <c r="D38" s="10"/>
      <c r="E38" s="61"/>
      <c r="F38" s="62"/>
      <c r="G38" s="9"/>
      <c r="H38" s="10"/>
      <c r="I38" s="10"/>
      <c r="J38" s="10"/>
      <c r="K38" s="10"/>
      <c r="L38" s="61"/>
      <c r="M38" s="62"/>
      <c r="N38" s="10"/>
      <c r="O38" s="10"/>
      <c r="P38" s="10"/>
      <c r="Q38" s="10"/>
      <c r="R38" s="10"/>
      <c r="S38" s="61"/>
      <c r="T38" s="62"/>
      <c r="U38" s="10"/>
      <c r="V38" s="10"/>
      <c r="W38" s="10"/>
      <c r="X38" s="10"/>
      <c r="Y38" s="10"/>
      <c r="Z38" s="61"/>
      <c r="AA38" s="62"/>
      <c r="AB38" s="10"/>
      <c r="AC38" s="10"/>
      <c r="AD38" s="10"/>
      <c r="AE38" s="9"/>
      <c r="AF38" s="10"/>
      <c r="AG38" s="10"/>
      <c r="AH38" s="10"/>
    </row>
    <row r="39" ht="39.75" customHeight="1">
      <c r="W39" s="1" t="s">
        <v>4</v>
      </c>
    </row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</sheetData>
  <mergeCells count="27">
    <mergeCell ref="AM11:AS11"/>
    <mergeCell ref="G37:K37"/>
    <mergeCell ref="Q37:U37"/>
    <mergeCell ref="C30:I30"/>
    <mergeCell ref="J30:P30"/>
    <mergeCell ref="Q30:W30"/>
    <mergeCell ref="X30:AD30"/>
    <mergeCell ref="C23:I23"/>
    <mergeCell ref="J23:P23"/>
    <mergeCell ref="Q23:W23"/>
    <mergeCell ref="X23:AD23"/>
    <mergeCell ref="C17:I17"/>
    <mergeCell ref="J17:P17"/>
    <mergeCell ref="Q17:W17"/>
    <mergeCell ref="X17:AD17"/>
    <mergeCell ref="C10:I10"/>
    <mergeCell ref="J10:P10"/>
    <mergeCell ref="Q10:W10"/>
    <mergeCell ref="X10:AD10"/>
    <mergeCell ref="C4:I4"/>
    <mergeCell ref="J4:P4"/>
    <mergeCell ref="Q4:W4"/>
    <mergeCell ref="X4:AD4"/>
    <mergeCell ref="A1:AH1"/>
    <mergeCell ref="A2:C2"/>
    <mergeCell ref="H2:J2"/>
    <mergeCell ref="M2:O2"/>
  </mergeCells>
  <printOptions horizontalCentered="1"/>
  <pageMargins left="0" right="0" top="0" bottom="0" header="0.5118110236220472" footer="0"/>
  <pageSetup horizontalDpi="200" verticalDpi="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2008-11-17T11:49:32Z</dcterms:created>
  <dcterms:modified xsi:type="dcterms:W3CDTF">2008-11-24T03:39:32Z</dcterms:modified>
  <cp:category/>
  <cp:version/>
  <cp:contentType/>
  <cp:contentStatus/>
</cp:coreProperties>
</file>