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20" activeTab="0"/>
  </bookViews>
  <sheets>
    <sheet name="6.8-6.12灣內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<sst xmlns="http://schemas.openxmlformats.org/spreadsheetml/2006/main" count="180" uniqueCount="96">
  <si>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k</t>
  </si>
  <si>
    <t>蒜末</t>
  </si>
  <si>
    <t>包</t>
  </si>
  <si>
    <t>盒</t>
  </si>
  <si>
    <t>蔥珠</t>
  </si>
  <si>
    <t>洋蔥大丁</t>
  </si>
  <si>
    <t>K</t>
  </si>
  <si>
    <t>三色豆</t>
  </si>
  <si>
    <t>紅k絲</t>
  </si>
  <si>
    <t>紅k片</t>
  </si>
  <si>
    <t>蔥段</t>
  </si>
  <si>
    <t>火腿丁</t>
  </si>
  <si>
    <t>魚板絲</t>
  </si>
  <si>
    <t>高麗菜絲</t>
  </si>
  <si>
    <t>蛋</t>
  </si>
  <si>
    <t>桶</t>
  </si>
  <si>
    <t>白k大丁</t>
  </si>
  <si>
    <t>高麗菜片</t>
  </si>
  <si>
    <t>嘉義縣  灣內     國小九十七學年度午餐營養設計表</t>
  </si>
  <si>
    <t>本週用餐日數</t>
  </si>
  <si>
    <t>水果用餐日數</t>
  </si>
  <si>
    <t>品名</t>
  </si>
  <si>
    <t>數量</t>
  </si>
  <si>
    <t>單位</t>
  </si>
  <si>
    <t>單價</t>
  </si>
  <si>
    <t>小計</t>
  </si>
  <si>
    <t>油豆腐肉丁</t>
  </si>
  <si>
    <t>三色火腿</t>
  </si>
  <si>
    <t>鮮炒青菜</t>
  </si>
  <si>
    <t>蘿蔔排骨湯</t>
  </si>
  <si>
    <t>肉丁</t>
  </si>
  <si>
    <t>kg</t>
  </si>
  <si>
    <t>油菜段</t>
  </si>
  <si>
    <t>油豆腐</t>
  </si>
  <si>
    <t>馬K小丁</t>
  </si>
  <si>
    <t>大骨</t>
  </si>
  <si>
    <t>紅大丁</t>
  </si>
  <si>
    <t>芹菜</t>
  </si>
  <si>
    <t>素蒟蒻蝦仁</t>
  </si>
  <si>
    <t>無骨香雞排</t>
  </si>
  <si>
    <t>鵪鶉燴瓜片</t>
  </si>
  <si>
    <t>鮮滷大白菜</t>
  </si>
  <si>
    <t>翡翠蛋花湯</t>
  </si>
  <si>
    <t>香雞排</t>
  </si>
  <si>
    <t>片</t>
  </si>
  <si>
    <t>大黃瓜片</t>
  </si>
  <si>
    <t>大白菜段</t>
  </si>
  <si>
    <t>翡翠</t>
  </si>
  <si>
    <t>紅ｋ片</t>
  </si>
  <si>
    <t>木耳絲</t>
  </si>
  <si>
    <t>菠菜段</t>
  </si>
  <si>
    <t>鳥蛋</t>
  </si>
  <si>
    <t>ｋ</t>
  </si>
  <si>
    <t>雞骨</t>
  </si>
  <si>
    <t>蟹肉絲</t>
  </si>
  <si>
    <t>奇美奶黃包包</t>
  </si>
  <si>
    <t>酥炸芋丸</t>
  </si>
  <si>
    <t>奶黃包</t>
  </si>
  <si>
    <t>粒</t>
  </si>
  <si>
    <t>芋丸</t>
  </si>
  <si>
    <t>鮮香菇絲</t>
  </si>
  <si>
    <t>清蒸雪斑魚</t>
  </si>
  <si>
    <t>糖醋豆腐</t>
  </si>
  <si>
    <t>雪斑魚</t>
  </si>
  <si>
    <t>小油豆腐</t>
  </si>
  <si>
    <t>薑絲</t>
  </si>
  <si>
    <t>筍片</t>
  </si>
  <si>
    <t>紅K片</t>
  </si>
  <si>
    <t>白豆鼓(另計)</t>
  </si>
  <si>
    <t>番茄醬(另計)</t>
  </si>
  <si>
    <t>冬瓜粉圓蜜</t>
  </si>
  <si>
    <t>清江菜段</t>
  </si>
  <si>
    <t>冬瓜蜜糖</t>
  </si>
  <si>
    <t>塊</t>
  </si>
  <si>
    <t>小粉圓</t>
  </si>
  <si>
    <t>瓜仔 雞丁</t>
  </si>
  <si>
    <t>番茄炒蛋</t>
  </si>
  <si>
    <t>玉米段排骨湯</t>
  </si>
  <si>
    <t>雞腿丁</t>
  </si>
  <si>
    <t>番茄切</t>
  </si>
  <si>
    <t>玉米段</t>
  </si>
  <si>
    <t>鮮香菇</t>
  </si>
  <si>
    <t>中排骨</t>
  </si>
  <si>
    <t>醬瓜條</t>
  </si>
  <si>
    <t xml:space="preserve"> </t>
  </si>
  <si>
    <t>嘉全果菜生產合作社</t>
  </si>
  <si>
    <t>校  長：</t>
  </si>
  <si>
    <t>設計小組：</t>
  </si>
  <si>
    <t xml:space="preserve"> 預 估 人 數：</t>
  </si>
  <si>
    <t>日 期</t>
  </si>
  <si>
    <t>皮蛋瘦肉粥</t>
  </si>
  <si>
    <t>皮蛋</t>
  </si>
  <si>
    <t>鹹蛋</t>
  </si>
  <si>
    <t>瘦絞肉</t>
  </si>
  <si>
    <t>蛋</t>
  </si>
  <si>
    <t>粒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</si>
</sst>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aaa;@"/>
    <numFmt numFmtId="181" formatCode="aaaa"/>
    <numFmt numFmtId="182" formatCode="0.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_ "/>
    <numFmt numFmtId="189" formatCode="0_ "/>
    <numFmt numFmtId="190" formatCode="0.0"/>
    <numFmt numFmtId="191" formatCode="&quot;蛋白質&quot;0&quot;g&quot;"/>
    <numFmt numFmtId="192" formatCode="&quot;脂肪&quot;0&quot;g&quot;"/>
    <numFmt numFmtId="193" formatCode="&quot;醣類&quot;0&quot;g&quot;"/>
    <numFmt numFmtId="194" formatCode="&quot;熱量&quot;0&quot;卡&quot;"/>
    <numFmt numFmtId="195" formatCode="&quot;星期一&quot;"/>
    <numFmt numFmtId="196" formatCode="&quot;星期二&quot;"/>
    <numFmt numFmtId="197" formatCode="&quot;星期三&quot;"/>
    <numFmt numFmtId="198" formatCode="&quot;星期四&quot;"/>
    <numFmt numFmtId="199" formatCode="&quot;星期五&quot;"/>
    <numFmt numFmtId="200" formatCode="&quot;K&quot;"/>
    <numFmt numFmtId="201" formatCode="0_);\(0\)"/>
    <numFmt numFmtId="202" formatCode="m/d;@"/>
    <numFmt numFmtId="203" formatCode="[$-404]aaa;@"/>
    <numFmt numFmtId="204" formatCode="mmm\-yyyy"/>
    <numFmt numFmtId="205" formatCode="0.000000000_ "/>
    <numFmt numFmtId="206" formatCode="0.0000000000_ "/>
    <numFmt numFmtId="207" formatCode="0.00000000_ "/>
    <numFmt numFmtId="208" formatCode="[$-404]AM/PM\ hh:mm:ss"/>
    <numFmt numFmtId="209" formatCode="m&quot;月&quot;d&quot;日&quot;;@"/>
  </numFmts>
  <fonts count="14">
    <font>
      <sz val="12"/>
      <name val="新細明體"/>
      <family val="1"/>
    </font>
    <font>
      <u val="single"/>
      <sz val="4.8"/>
      <color indexed="36"/>
      <name val="新細明體"/>
      <family val="1"/>
    </font>
    <font>
      <u val="single"/>
      <sz val="4.8"/>
      <color indexed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24"/>
      <name val="標楷體"/>
      <family val="4"/>
    </font>
    <font>
      <sz val="20"/>
      <name val="標楷體"/>
      <family val="4"/>
    </font>
    <font>
      <sz val="9"/>
      <name val="細明體"/>
      <family val="3"/>
    </font>
    <font>
      <u val="single"/>
      <sz val="20"/>
      <name val="標楷體"/>
      <family val="4"/>
    </font>
    <font>
      <u val="single"/>
      <sz val="20"/>
      <color indexed="10"/>
      <name val="標楷體"/>
      <family val="4"/>
    </font>
    <font>
      <sz val="20"/>
      <name val="新細明體"/>
      <family val="1"/>
    </font>
    <font>
      <sz val="20"/>
      <color indexed="10"/>
      <name val="標楷體"/>
      <family val="4"/>
    </font>
    <font>
      <sz val="24"/>
      <color indexed="10"/>
      <name val="標楷體"/>
      <family val="4"/>
    </font>
    <font>
      <sz val="24"/>
      <color indexed="12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15" applyAlignment="1">
      <alignment shrinkToFit="1"/>
      <protection/>
    </xf>
    <xf numFmtId="0" fontId="8" fillId="0" borderId="0" xfId="15" applyFont="1" applyBorder="1" applyAlignment="1">
      <alignment horizontal="left" shrinkToFit="1"/>
      <protection/>
    </xf>
    <xf numFmtId="0" fontId="9" fillId="0" borderId="0" xfId="15" applyFont="1" applyBorder="1" applyAlignment="1">
      <alignment horizontal="left" shrinkToFit="1"/>
      <protection/>
    </xf>
    <xf numFmtId="0" fontId="9" fillId="0" borderId="0" xfId="15" applyFont="1" applyBorder="1" applyAlignment="1">
      <alignment horizontal="center" shrinkToFit="1"/>
      <protection/>
    </xf>
    <xf numFmtId="0" fontId="10" fillId="0" borderId="0" xfId="15" applyFont="1" applyAlignment="1">
      <alignment shrinkToFit="1"/>
      <protection/>
    </xf>
    <xf numFmtId="0" fontId="6" fillId="0" borderId="0" xfId="15" applyFont="1" applyBorder="1" applyAlignment="1">
      <alignment shrinkToFit="1"/>
      <protection/>
    </xf>
    <xf numFmtId="0" fontId="11" fillId="0" borderId="0" xfId="15" applyFont="1" applyBorder="1" applyAlignment="1">
      <alignment shrinkToFit="1"/>
      <protection/>
    </xf>
    <xf numFmtId="0" fontId="5" fillId="0" borderId="0" xfId="15" applyFont="1" applyBorder="1" applyAlignment="1">
      <alignment shrinkToFit="1"/>
      <protection/>
    </xf>
    <xf numFmtId="0" fontId="12" fillId="0" borderId="0" xfId="15" applyFont="1" applyBorder="1" applyAlignment="1">
      <alignment shrinkToFit="1"/>
      <protection/>
    </xf>
    <xf numFmtId="0" fontId="5" fillId="0" borderId="0" xfId="15" applyFont="1" applyAlignment="1">
      <alignment horizontal="center" shrinkToFit="1"/>
      <protection/>
    </xf>
    <xf numFmtId="0" fontId="5" fillId="0" borderId="0" xfId="15" applyFont="1" applyAlignment="1">
      <alignment shrinkToFit="1"/>
      <protection/>
    </xf>
    <xf numFmtId="0" fontId="5" fillId="0" borderId="1" xfId="15" applyFont="1" applyBorder="1" applyAlignment="1">
      <alignment horizontal="center" vertical="center" shrinkToFit="1"/>
      <protection/>
    </xf>
    <xf numFmtId="0" fontId="5" fillId="0" borderId="1" xfId="15" applyFont="1" applyBorder="1" applyAlignment="1">
      <alignment vertical="center" shrinkToFit="1"/>
      <protection/>
    </xf>
    <xf numFmtId="0" fontId="12" fillId="0" borderId="1" xfId="15" applyFont="1" applyBorder="1" applyAlignment="1">
      <alignment horizontal="center" vertical="center" shrinkToFit="1"/>
      <protection/>
    </xf>
    <xf numFmtId="0" fontId="5" fillId="0" borderId="2" xfId="15" applyFont="1" applyBorder="1" applyAlignment="1">
      <alignment horizontal="center" vertical="center" shrinkToFit="1"/>
      <protection/>
    </xf>
    <xf numFmtId="0" fontId="5" fillId="0" borderId="3" xfId="15" applyFont="1" applyBorder="1" applyAlignment="1">
      <alignment vertical="center" shrinkToFit="1"/>
      <protection/>
    </xf>
    <xf numFmtId="0" fontId="5" fillId="0" borderId="1" xfId="15" applyFont="1" applyBorder="1" applyAlignment="1">
      <alignment horizontal="center" shrinkToFit="1"/>
      <protection/>
    </xf>
    <xf numFmtId="0" fontId="5" fillId="0" borderId="4" xfId="15" applyFont="1" applyBorder="1" applyAlignment="1">
      <alignment horizontal="center" shrinkToFit="1"/>
      <protection/>
    </xf>
    <xf numFmtId="0" fontId="5" fillId="0" borderId="5" xfId="15" applyFont="1" applyBorder="1" applyAlignment="1">
      <alignment horizontal="center" shrinkToFit="1"/>
      <protection/>
    </xf>
    <xf numFmtId="179" fontId="5" fillId="0" borderId="4" xfId="15" applyNumberFormat="1" applyFont="1" applyBorder="1" applyAlignment="1">
      <alignment horizontal="center" shrinkToFit="1"/>
      <protection/>
    </xf>
    <xf numFmtId="0" fontId="5" fillId="0" borderId="6" xfId="15" applyFont="1" applyBorder="1" applyAlignment="1">
      <alignment vertical="center" shrinkToFit="1"/>
      <protection/>
    </xf>
    <xf numFmtId="0" fontId="5" fillId="0" borderId="7" xfId="15" applyFont="1" applyBorder="1" applyAlignment="1">
      <alignment horizontal="center" vertical="center" shrinkToFit="1"/>
      <protection/>
    </xf>
    <xf numFmtId="0" fontId="12" fillId="0" borderId="0" xfId="15" applyFont="1" applyBorder="1" applyAlignment="1">
      <alignment horizontal="center" vertical="center" shrinkToFit="1"/>
      <protection/>
    </xf>
    <xf numFmtId="0" fontId="12" fillId="0" borderId="7" xfId="15" applyFont="1" applyBorder="1" applyAlignment="1">
      <alignment horizontal="center" vertical="center" shrinkToFit="1"/>
      <protection/>
    </xf>
    <xf numFmtId="0" fontId="5" fillId="0" borderId="8" xfId="15" applyFont="1" applyBorder="1" applyAlignment="1">
      <alignment horizontal="center" vertical="center" shrinkToFit="1"/>
      <protection/>
    </xf>
    <xf numFmtId="0" fontId="5" fillId="0" borderId="7" xfId="15" applyFont="1" applyBorder="1" applyAlignment="1">
      <alignment vertical="center" shrinkToFit="1"/>
      <protection/>
    </xf>
    <xf numFmtId="0" fontId="5" fillId="0" borderId="9" xfId="15" applyFont="1" applyBorder="1" applyAlignment="1">
      <alignment horizontal="center" vertical="center" shrinkToFit="1"/>
      <protection/>
    </xf>
    <xf numFmtId="0" fontId="12" fillId="0" borderId="7" xfId="15" applyFont="1" applyBorder="1" applyAlignment="1">
      <alignment vertical="center" shrinkToFit="1"/>
      <protection/>
    </xf>
    <xf numFmtId="0" fontId="5" fillId="0" borderId="0" xfId="15" applyFont="1" applyBorder="1" applyAlignment="1">
      <alignment horizontal="left" vertical="center" shrinkToFit="1"/>
      <protection/>
    </xf>
    <xf numFmtId="0" fontId="5" fillId="0" borderId="0" xfId="15" applyFont="1" applyBorder="1" applyAlignment="1">
      <alignment horizontal="center" vertical="center" shrinkToFit="1"/>
      <protection/>
    </xf>
    <xf numFmtId="0" fontId="12" fillId="0" borderId="0" xfId="15" applyFont="1" applyBorder="1" applyAlignment="1">
      <alignment vertical="center" shrinkToFit="1"/>
      <protection/>
    </xf>
    <xf numFmtId="0" fontId="5" fillId="0" borderId="0" xfId="15" applyFont="1" applyBorder="1" applyAlignment="1">
      <alignment vertical="center" shrinkToFit="1"/>
      <protection/>
    </xf>
    <xf numFmtId="0" fontId="5" fillId="0" borderId="10" xfId="15" applyFont="1" applyBorder="1" applyAlignment="1">
      <alignment horizontal="center" shrinkToFit="1"/>
      <protection/>
    </xf>
    <xf numFmtId="181" fontId="5" fillId="0" borderId="4" xfId="15" applyNumberFormat="1" applyFont="1" applyBorder="1" applyAlignment="1">
      <alignment horizontal="center" shrinkToFit="1"/>
      <protection/>
    </xf>
    <xf numFmtId="0" fontId="5" fillId="0" borderId="4" xfId="15" applyFont="1" applyBorder="1" applyAlignment="1">
      <alignment vertical="center" shrinkToFit="1"/>
      <protection/>
    </xf>
    <xf numFmtId="0" fontId="5" fillId="0" borderId="11" xfId="15" applyFont="1" applyBorder="1" applyAlignment="1">
      <alignment vertical="center" shrinkToFit="1"/>
      <protection/>
    </xf>
    <xf numFmtId="0" fontId="5" fillId="0" borderId="12" xfId="15" applyFont="1" applyBorder="1" applyAlignment="1">
      <alignment horizontal="center" vertical="center" shrinkToFit="1"/>
      <protection/>
    </xf>
    <xf numFmtId="0" fontId="5" fillId="0" borderId="13" xfId="15" applyFont="1" applyBorder="1" applyAlignment="1">
      <alignment horizontal="center" vertical="center" shrinkToFit="1"/>
      <protection/>
    </xf>
    <xf numFmtId="0" fontId="12" fillId="0" borderId="12" xfId="15" applyFont="1" applyBorder="1" applyAlignment="1">
      <alignment vertical="center" shrinkToFit="1"/>
      <protection/>
    </xf>
    <xf numFmtId="0" fontId="5" fillId="0" borderId="12" xfId="15" applyFont="1" applyBorder="1" applyAlignment="1">
      <alignment vertical="center" shrinkToFit="1"/>
      <protection/>
    </xf>
    <xf numFmtId="0" fontId="5" fillId="0" borderId="6" xfId="15" applyFont="1" applyBorder="1" applyAlignment="1">
      <alignment horizontal="center" shrinkToFit="1"/>
      <protection/>
    </xf>
    <xf numFmtId="0" fontId="5" fillId="0" borderId="11" xfId="15" applyFont="1" applyBorder="1" applyAlignment="1">
      <alignment horizontal="center" shrinkToFit="1"/>
      <protection/>
    </xf>
    <xf numFmtId="0" fontId="12" fillId="0" borderId="12" xfId="15" applyFont="1" applyBorder="1" applyAlignment="1">
      <alignment horizontal="center" vertical="center" shrinkToFit="1"/>
      <protection/>
    </xf>
    <xf numFmtId="0" fontId="5" fillId="0" borderId="14" xfId="15" applyFont="1" applyBorder="1" applyAlignment="1">
      <alignment horizontal="center" shrinkToFit="1"/>
      <protection/>
    </xf>
    <xf numFmtId="0" fontId="12" fillId="0" borderId="12" xfId="15" applyFont="1" applyBorder="1" applyAlignment="1">
      <alignment horizontal="right" vertical="center" shrinkToFit="1"/>
      <protection/>
    </xf>
    <xf numFmtId="0" fontId="5" fillId="0" borderId="13" xfId="15" applyFont="1" applyBorder="1" applyAlignment="1">
      <alignment vertical="center" shrinkToFit="1"/>
      <protection/>
    </xf>
    <xf numFmtId="179" fontId="5" fillId="0" borderId="10" xfId="15" applyNumberFormat="1" applyFont="1" applyBorder="1" applyAlignment="1">
      <alignment horizontal="center" shrinkToFit="1"/>
      <protection/>
    </xf>
    <xf numFmtId="181" fontId="5" fillId="0" borderId="10" xfId="15" applyNumberFormat="1" applyFont="1" applyBorder="1" applyAlignment="1">
      <alignment horizontal="center" shrinkToFit="1"/>
      <protection/>
    </xf>
    <xf numFmtId="0" fontId="5" fillId="0" borderId="0" xfId="15" applyFont="1" applyBorder="1" applyAlignment="1">
      <alignment horizontal="center" shrinkToFit="1"/>
      <protection/>
    </xf>
    <xf numFmtId="0" fontId="5" fillId="0" borderId="0" xfId="15" applyNumberFormat="1" applyFont="1" applyBorder="1" applyAlignment="1">
      <alignment shrinkToFit="1"/>
      <protection/>
    </xf>
    <xf numFmtId="0" fontId="12" fillId="0" borderId="0" xfId="15" applyNumberFormat="1" applyFont="1" applyBorder="1" applyAlignment="1">
      <alignment shrinkToFit="1"/>
      <protection/>
    </xf>
    <xf numFmtId="0" fontId="5" fillId="0" borderId="0" xfId="15" applyNumberFormat="1" applyFont="1" applyBorder="1" applyAlignment="1">
      <alignment horizontal="center" shrinkToFit="1"/>
      <protection/>
    </xf>
    <xf numFmtId="182" fontId="5" fillId="0" borderId="0" xfId="15" applyNumberFormat="1" applyFont="1" applyBorder="1" applyAlignment="1">
      <alignment horizontal="center" shrinkToFit="1"/>
      <protection/>
    </xf>
    <xf numFmtId="0" fontId="5" fillId="0" borderId="0" xfId="15" applyNumberFormat="1" applyFont="1" applyAlignment="1">
      <alignment shrinkToFit="1"/>
      <protection/>
    </xf>
    <xf numFmtId="0" fontId="12" fillId="0" borderId="0" xfId="15" applyFont="1" applyAlignment="1">
      <alignment shrinkToFit="1"/>
      <protection/>
    </xf>
    <xf numFmtId="0" fontId="12" fillId="0" borderId="0" xfId="15" applyFont="1" applyAlignment="1">
      <alignment horizontal="left" shrinkToFit="1"/>
      <protection/>
    </xf>
    <xf numFmtId="0" fontId="4" fillId="0" borderId="0" xfId="15" applyFont="1" applyAlignment="1">
      <alignment shrinkToFit="1"/>
      <protection/>
    </xf>
    <xf numFmtId="0" fontId="5" fillId="0" borderId="0" xfId="15" applyFont="1" applyAlignment="1">
      <alignment horizontal="center" vertical="top" shrinkToFit="1"/>
      <protection/>
    </xf>
    <xf numFmtId="0" fontId="6" fillId="0" borderId="0" xfId="15" applyFont="1" applyBorder="1" applyAlignment="1">
      <alignment horizontal="center" shrinkToFit="1"/>
      <protection/>
    </xf>
    <xf numFmtId="0" fontId="13" fillId="0" borderId="1" xfId="15" applyFont="1" applyBorder="1" applyAlignment="1">
      <alignment horizontal="center" vertical="center" shrinkToFit="1"/>
      <protection/>
    </xf>
    <xf numFmtId="0" fontId="6" fillId="0" borderId="12" xfId="15" applyFont="1" applyBorder="1" applyAlignment="1">
      <alignment horizontal="center" shrinkToFit="1"/>
      <protection/>
    </xf>
    <xf numFmtId="0" fontId="11" fillId="0" borderId="12" xfId="15" applyFont="1" applyBorder="1" applyAlignment="1">
      <alignment horizontal="center" shrinkToFit="1"/>
      <protection/>
    </xf>
    <xf numFmtId="0" fontId="13" fillId="0" borderId="2" xfId="15" applyFont="1" applyBorder="1" applyAlignment="1">
      <alignment horizontal="center" vertical="center" shrinkToFit="1"/>
      <protection/>
    </xf>
    <xf numFmtId="0" fontId="13" fillId="0" borderId="15" xfId="15" applyFont="1" applyBorder="1" applyAlignment="1">
      <alignment horizontal="center" vertical="center" shrinkToFit="1"/>
      <protection/>
    </xf>
    <xf numFmtId="0" fontId="13" fillId="0" borderId="3" xfId="15" applyFont="1" applyBorder="1" applyAlignment="1">
      <alignment horizontal="center" vertical="center" shrinkToFit="1"/>
      <protection/>
    </xf>
    <xf numFmtId="0" fontId="5" fillId="0" borderId="0" xfId="15" applyFont="1" applyAlignment="1">
      <alignment horizontal="left" shrinkToFit="1"/>
      <protection/>
    </xf>
    <xf numFmtId="0" fontId="5" fillId="0" borderId="0" xfId="15" applyFont="1" applyAlignment="1">
      <alignment horizontal="center" shrinkToFit="1"/>
      <protection/>
    </xf>
  </cellXfs>
  <cellStyles count="9">
    <cellStyle name="Normal" xfId="0"/>
    <cellStyle name="一般_菜單格式範本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55" zoomScaleNormal="55" workbookViewId="0" topLeftCell="A14">
      <selection activeCell="K21" sqref="K21"/>
    </sheetView>
  </sheetViews>
  <sheetFormatPr defaultColWidth="9.00390625" defaultRowHeight="16.5"/>
  <cols>
    <col min="1" max="1" width="17.875" style="1" customWidth="1"/>
    <col min="2" max="2" width="26.625" style="1" customWidth="1"/>
    <col min="3" max="3" width="10.625" style="1" hidden="1" customWidth="1"/>
    <col min="4" max="4" width="10.625" style="57" customWidth="1"/>
    <col min="5" max="5" width="10.625" style="57" hidden="1" customWidth="1"/>
    <col min="6" max="6" width="9.00390625" style="1" customWidth="1"/>
    <col min="7" max="7" width="0" style="1" hidden="1" customWidth="1"/>
    <col min="8" max="8" width="11.875" style="1" hidden="1" customWidth="1"/>
    <col min="9" max="9" width="30.25390625" style="1" customWidth="1"/>
    <col min="10" max="10" width="8.00390625" style="1" hidden="1" customWidth="1"/>
    <col min="11" max="11" width="9.00390625" style="57" customWidth="1"/>
    <col min="12" max="12" width="0" style="57" hidden="1" customWidth="1"/>
    <col min="13" max="13" width="9.00390625" style="1" customWidth="1"/>
    <col min="14" max="14" width="0" style="1" hidden="1" customWidth="1"/>
    <col min="15" max="15" width="11.875" style="1" hidden="1" customWidth="1"/>
    <col min="16" max="16" width="27.75390625" style="1" customWidth="1"/>
    <col min="17" max="17" width="0" style="1" hidden="1" customWidth="1"/>
    <col min="18" max="18" width="9.00390625" style="57" customWidth="1"/>
    <col min="19" max="19" width="0" style="57" hidden="1" customWidth="1"/>
    <col min="20" max="20" width="9.00390625" style="1" customWidth="1"/>
    <col min="21" max="21" width="0" style="1" hidden="1" customWidth="1"/>
    <col min="22" max="22" width="10.875" style="1" hidden="1" customWidth="1"/>
    <col min="23" max="23" width="28.375" style="1" customWidth="1"/>
    <col min="24" max="24" width="0" style="1" hidden="1" customWidth="1"/>
    <col min="25" max="25" width="9.00390625" style="57" customWidth="1"/>
    <col min="26" max="26" width="0" style="57" hidden="1" customWidth="1"/>
    <col min="27" max="27" width="9.00390625" style="1" customWidth="1"/>
    <col min="28" max="28" width="0" style="1" hidden="1" customWidth="1"/>
    <col min="29" max="29" width="15.625" style="1" hidden="1" customWidth="1"/>
    <col min="30" max="30" width="16.00390625" style="1" customWidth="1"/>
    <col min="31" max="31" width="13.375" style="1" customWidth="1"/>
    <col min="32" max="16384" width="9.00390625" style="1" customWidth="1"/>
  </cols>
  <sheetData>
    <row r="1" spans="1:32" ht="32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3.25" customHeight="1">
      <c r="A2" s="59" t="s">
        <v>88</v>
      </c>
      <c r="B2" s="59"/>
      <c r="C2" s="2">
        <v>100</v>
      </c>
      <c r="D2" s="3">
        <v>276</v>
      </c>
      <c r="E2" s="4">
        <f>D2/C2</f>
        <v>2.76</v>
      </c>
      <c r="F2" s="5"/>
      <c r="G2" s="61" t="s">
        <v>19</v>
      </c>
      <c r="H2" s="61"/>
      <c r="I2" s="61"/>
      <c r="J2" s="6">
        <v>6</v>
      </c>
      <c r="K2" s="7"/>
      <c r="L2" s="62" t="s">
        <v>20</v>
      </c>
      <c r="M2" s="62"/>
      <c r="N2" s="62"/>
      <c r="O2" s="6">
        <v>2</v>
      </c>
      <c r="P2" s="6"/>
      <c r="Q2" s="8"/>
      <c r="R2" s="9"/>
      <c r="S2" s="9"/>
      <c r="T2" s="8"/>
      <c r="U2" s="8"/>
      <c r="V2" s="8"/>
      <c r="W2" s="8"/>
      <c r="X2" s="8"/>
      <c r="Y2" s="9"/>
      <c r="Z2" s="9"/>
      <c r="AA2" s="8"/>
      <c r="AB2" s="8"/>
      <c r="AC2" s="8"/>
      <c r="AD2" s="10"/>
      <c r="AE2" s="11"/>
      <c r="AF2" s="11"/>
    </row>
    <row r="3" spans="1:32" ht="23.25" customHeight="1">
      <c r="A3" s="12" t="s">
        <v>89</v>
      </c>
      <c r="B3" s="13" t="s">
        <v>21</v>
      </c>
      <c r="C3" s="12" t="s">
        <v>22</v>
      </c>
      <c r="D3" s="14"/>
      <c r="E3" s="14"/>
      <c r="F3" s="12" t="s">
        <v>23</v>
      </c>
      <c r="G3" s="13" t="s">
        <v>24</v>
      </c>
      <c r="H3" s="12" t="s">
        <v>25</v>
      </c>
      <c r="I3" s="13" t="s">
        <v>21</v>
      </c>
      <c r="J3" s="12" t="s">
        <v>22</v>
      </c>
      <c r="K3" s="14"/>
      <c r="L3" s="14"/>
      <c r="M3" s="12" t="s">
        <v>23</v>
      </c>
      <c r="N3" s="13" t="s">
        <v>24</v>
      </c>
      <c r="O3" s="15" t="s">
        <v>25</v>
      </c>
      <c r="P3" s="13" t="s">
        <v>21</v>
      </c>
      <c r="Q3" s="12" t="s">
        <v>22</v>
      </c>
      <c r="R3" s="14"/>
      <c r="S3" s="14"/>
      <c r="T3" s="12" t="s">
        <v>23</v>
      </c>
      <c r="U3" s="13" t="s">
        <v>24</v>
      </c>
      <c r="V3" s="12" t="s">
        <v>25</v>
      </c>
      <c r="W3" s="16" t="s">
        <v>21</v>
      </c>
      <c r="X3" s="12" t="s">
        <v>22</v>
      </c>
      <c r="Y3" s="14"/>
      <c r="Z3" s="14"/>
      <c r="AA3" s="12" t="s">
        <v>23</v>
      </c>
      <c r="AB3" s="13" t="s">
        <v>24</v>
      </c>
      <c r="AC3" s="15" t="s">
        <v>25</v>
      </c>
      <c r="AD3" s="17"/>
      <c r="AE3" s="11"/>
      <c r="AF3" s="11"/>
    </row>
    <row r="4" spans="1:32" ht="23.25" customHeight="1">
      <c r="A4" s="18"/>
      <c r="B4" s="60" t="s">
        <v>26</v>
      </c>
      <c r="C4" s="60"/>
      <c r="D4" s="60"/>
      <c r="E4" s="60"/>
      <c r="F4" s="60"/>
      <c r="G4" s="60"/>
      <c r="H4" s="60"/>
      <c r="I4" s="60" t="s">
        <v>27</v>
      </c>
      <c r="J4" s="60"/>
      <c r="K4" s="60"/>
      <c r="L4" s="60"/>
      <c r="M4" s="60"/>
      <c r="N4" s="60"/>
      <c r="O4" s="60"/>
      <c r="P4" s="60" t="s">
        <v>28</v>
      </c>
      <c r="Q4" s="60"/>
      <c r="R4" s="60"/>
      <c r="S4" s="60"/>
      <c r="T4" s="60"/>
      <c r="U4" s="60"/>
      <c r="V4" s="60"/>
      <c r="W4" s="60" t="s">
        <v>29</v>
      </c>
      <c r="X4" s="60"/>
      <c r="Y4" s="60"/>
      <c r="Z4" s="60"/>
      <c r="AA4" s="60"/>
      <c r="AB4" s="60"/>
      <c r="AC4" s="60"/>
      <c r="AD4" s="19"/>
      <c r="AE4" s="11"/>
      <c r="AF4" s="11"/>
    </row>
    <row r="5" spans="1:32" ht="23.25" customHeight="1">
      <c r="A5" s="20">
        <v>39972</v>
      </c>
      <c r="B5" s="21" t="s">
        <v>30</v>
      </c>
      <c r="C5" s="22">
        <v>7</v>
      </c>
      <c r="D5" s="23">
        <v>21</v>
      </c>
      <c r="E5" s="24">
        <f>E2</f>
        <v>2.76</v>
      </c>
      <c r="F5" s="25" t="s">
        <v>31</v>
      </c>
      <c r="G5" s="26">
        <v>110</v>
      </c>
      <c r="H5" s="27">
        <f>D5*G5</f>
        <v>2310</v>
      </c>
      <c r="I5" s="21" t="s">
        <v>7</v>
      </c>
      <c r="J5" s="22">
        <v>3</v>
      </c>
      <c r="K5" s="23">
        <v>8</v>
      </c>
      <c r="L5" s="28">
        <f>E2</f>
        <v>2.76</v>
      </c>
      <c r="M5" s="22" t="s">
        <v>31</v>
      </c>
      <c r="N5" s="26">
        <v>40</v>
      </c>
      <c r="O5" s="27">
        <f>K5*N5</f>
        <v>320</v>
      </c>
      <c r="P5" s="21" t="s">
        <v>32</v>
      </c>
      <c r="Q5" s="22">
        <v>8</v>
      </c>
      <c r="R5" s="23">
        <v>22</v>
      </c>
      <c r="S5" s="28">
        <f>E2</f>
        <v>2.76</v>
      </c>
      <c r="T5" s="25" t="s">
        <v>31</v>
      </c>
      <c r="U5" s="26">
        <v>20</v>
      </c>
      <c r="V5" s="27">
        <f>R5*U5</f>
        <v>440</v>
      </c>
      <c r="W5" s="29" t="s">
        <v>16</v>
      </c>
      <c r="X5" s="30">
        <v>4</v>
      </c>
      <c r="Y5" s="23">
        <f>X5*Z5</f>
        <v>11.04</v>
      </c>
      <c r="Z5" s="31">
        <f>E2</f>
        <v>2.76</v>
      </c>
      <c r="AA5" s="30" t="s">
        <v>31</v>
      </c>
      <c r="AB5" s="32">
        <v>20</v>
      </c>
      <c r="AC5" s="27">
        <f>AB5*Y5</f>
        <v>220.79999999999998</v>
      </c>
      <c r="AD5" s="33"/>
      <c r="AE5" s="11"/>
      <c r="AF5" s="11"/>
    </row>
    <row r="6" spans="1:32" ht="23.25" customHeight="1">
      <c r="A6" s="34">
        <f>A5</f>
        <v>39972</v>
      </c>
      <c r="B6" s="35" t="s">
        <v>33</v>
      </c>
      <c r="C6" s="30">
        <v>2</v>
      </c>
      <c r="D6" s="23">
        <v>4</v>
      </c>
      <c r="E6" s="23">
        <f>E2</f>
        <v>2.76</v>
      </c>
      <c r="F6" s="27" t="s">
        <v>31</v>
      </c>
      <c r="G6" s="32">
        <v>45</v>
      </c>
      <c r="H6" s="27">
        <f>D6*G6</f>
        <v>180</v>
      </c>
      <c r="I6" s="35" t="s">
        <v>34</v>
      </c>
      <c r="J6" s="30">
        <v>3</v>
      </c>
      <c r="K6" s="23">
        <v>10</v>
      </c>
      <c r="L6" s="31">
        <f>E2</f>
        <v>2.76</v>
      </c>
      <c r="M6" s="30" t="s">
        <v>31</v>
      </c>
      <c r="N6" s="32">
        <v>25</v>
      </c>
      <c r="O6" s="27">
        <f>K6*N6</f>
        <v>250</v>
      </c>
      <c r="P6" s="35" t="s">
        <v>1</v>
      </c>
      <c r="Q6" s="30"/>
      <c r="R6" s="23"/>
      <c r="S6" s="31"/>
      <c r="T6" s="27"/>
      <c r="U6" s="32"/>
      <c r="V6" s="27"/>
      <c r="W6" s="29" t="s">
        <v>35</v>
      </c>
      <c r="X6" s="30">
        <v>1</v>
      </c>
      <c r="Y6" s="23">
        <f>X6*Z6</f>
        <v>2.76</v>
      </c>
      <c r="Z6" s="31">
        <f>E2</f>
        <v>2.76</v>
      </c>
      <c r="AA6" s="30" t="s">
        <v>31</v>
      </c>
      <c r="AB6" s="32">
        <v>50</v>
      </c>
      <c r="AC6" s="27">
        <f>AB6*Y6</f>
        <v>138</v>
      </c>
      <c r="AD6" s="33"/>
      <c r="AE6" s="11"/>
      <c r="AF6" s="11"/>
    </row>
    <row r="7" spans="1:32" ht="23.25" customHeight="1">
      <c r="A7" s="34"/>
      <c r="B7" s="35" t="s">
        <v>36</v>
      </c>
      <c r="C7" s="30">
        <v>1</v>
      </c>
      <c r="D7" s="23">
        <v>1</v>
      </c>
      <c r="E7" s="23">
        <f>E2</f>
        <v>2.76</v>
      </c>
      <c r="F7" s="27" t="s">
        <v>6</v>
      </c>
      <c r="G7" s="32">
        <v>25</v>
      </c>
      <c r="H7" s="27">
        <f>D7*G7</f>
        <v>25</v>
      </c>
      <c r="I7" s="35" t="s">
        <v>11</v>
      </c>
      <c r="J7" s="30">
        <v>1</v>
      </c>
      <c r="K7" s="23">
        <v>2</v>
      </c>
      <c r="L7" s="31">
        <f>E2</f>
        <v>2.76</v>
      </c>
      <c r="M7" s="30" t="s">
        <v>2</v>
      </c>
      <c r="N7" s="32">
        <v>85</v>
      </c>
      <c r="O7" s="27">
        <f>K7*N7</f>
        <v>170</v>
      </c>
      <c r="P7" s="35"/>
      <c r="Q7" s="30"/>
      <c r="R7" s="23"/>
      <c r="S7" s="31"/>
      <c r="T7" s="27"/>
      <c r="U7" s="32"/>
      <c r="V7" s="27"/>
      <c r="W7" s="29" t="s">
        <v>37</v>
      </c>
      <c r="X7" s="30">
        <v>0.1</v>
      </c>
      <c r="Y7" s="23">
        <f>X7*Z7</f>
        <v>0.27599999999999997</v>
      </c>
      <c r="Z7" s="31">
        <f>E2</f>
        <v>2.76</v>
      </c>
      <c r="AA7" s="30" t="s">
        <v>31</v>
      </c>
      <c r="AB7" s="32">
        <v>50</v>
      </c>
      <c r="AC7" s="27">
        <f>AB7*Y7</f>
        <v>13.799999999999999</v>
      </c>
      <c r="AD7" s="33"/>
      <c r="AE7" s="11"/>
      <c r="AF7" s="11"/>
    </row>
    <row r="8" spans="1:32" ht="23.25" customHeight="1">
      <c r="A8" s="34"/>
      <c r="B8" s="35" t="s">
        <v>1</v>
      </c>
      <c r="C8" s="30">
        <v>0.5</v>
      </c>
      <c r="D8" s="23">
        <v>1</v>
      </c>
      <c r="E8" s="23">
        <f>E2</f>
        <v>2.76</v>
      </c>
      <c r="F8" s="27" t="s">
        <v>2</v>
      </c>
      <c r="G8" s="32">
        <v>40</v>
      </c>
      <c r="H8" s="27">
        <f>D8*G8</f>
        <v>40</v>
      </c>
      <c r="I8" s="35" t="s">
        <v>38</v>
      </c>
      <c r="J8" s="30">
        <v>1</v>
      </c>
      <c r="K8" s="23">
        <v>3</v>
      </c>
      <c r="L8" s="31">
        <f>E2</f>
        <v>2.76</v>
      </c>
      <c r="M8" s="30" t="s">
        <v>31</v>
      </c>
      <c r="N8" s="32">
        <v>75</v>
      </c>
      <c r="O8" s="27">
        <f>K8*N8</f>
        <v>225</v>
      </c>
      <c r="P8" s="35"/>
      <c r="Q8" s="30"/>
      <c r="R8" s="23"/>
      <c r="S8" s="31"/>
      <c r="T8" s="27"/>
      <c r="U8" s="32"/>
      <c r="V8" s="27"/>
      <c r="W8" s="29"/>
      <c r="X8" s="30"/>
      <c r="Y8" s="23"/>
      <c r="Z8" s="31"/>
      <c r="AA8" s="30"/>
      <c r="AB8" s="32"/>
      <c r="AC8" s="27"/>
      <c r="AD8" s="33"/>
      <c r="AE8" s="11"/>
      <c r="AF8" s="11"/>
    </row>
    <row r="9" spans="1:32" ht="23.25" customHeight="1">
      <c r="A9" s="18"/>
      <c r="B9" s="36" t="s">
        <v>10</v>
      </c>
      <c r="C9" s="37">
        <v>0.5</v>
      </c>
      <c r="D9" s="23">
        <v>1</v>
      </c>
      <c r="E9" s="23">
        <f>E2</f>
        <v>2.76</v>
      </c>
      <c r="F9" s="38" t="s">
        <v>6</v>
      </c>
      <c r="G9" s="32">
        <v>50</v>
      </c>
      <c r="H9" s="27">
        <f>D9*G9</f>
        <v>50</v>
      </c>
      <c r="I9" s="36"/>
      <c r="J9" s="37"/>
      <c r="K9" s="23"/>
      <c r="L9" s="39"/>
      <c r="M9" s="37"/>
      <c r="N9" s="40"/>
      <c r="O9" s="27"/>
      <c r="P9" s="36"/>
      <c r="Q9" s="37"/>
      <c r="R9" s="23"/>
      <c r="S9" s="31"/>
      <c r="T9" s="38"/>
      <c r="U9" s="32"/>
      <c r="V9" s="27"/>
      <c r="W9" s="29"/>
      <c r="X9" s="30"/>
      <c r="Y9" s="23"/>
      <c r="Z9" s="31"/>
      <c r="AA9" s="30"/>
      <c r="AB9" s="32"/>
      <c r="AC9" s="27"/>
      <c r="AD9" s="33"/>
      <c r="AE9" s="11"/>
      <c r="AF9" s="11"/>
    </row>
    <row r="10" spans="1:32" ht="23.25" customHeight="1">
      <c r="A10" s="41"/>
      <c r="B10" s="60" t="s">
        <v>39</v>
      </c>
      <c r="C10" s="60"/>
      <c r="D10" s="60"/>
      <c r="E10" s="60"/>
      <c r="F10" s="60"/>
      <c r="G10" s="60"/>
      <c r="H10" s="60"/>
      <c r="I10" s="63" t="s">
        <v>40</v>
      </c>
      <c r="J10" s="64"/>
      <c r="K10" s="64"/>
      <c r="L10" s="64"/>
      <c r="M10" s="64"/>
      <c r="N10" s="64"/>
      <c r="O10" s="65"/>
      <c r="P10" s="63" t="s">
        <v>41</v>
      </c>
      <c r="Q10" s="64"/>
      <c r="R10" s="64"/>
      <c r="S10" s="64"/>
      <c r="T10" s="64"/>
      <c r="U10" s="64"/>
      <c r="V10" s="65"/>
      <c r="W10" s="60" t="s">
        <v>42</v>
      </c>
      <c r="X10" s="60"/>
      <c r="Y10" s="60"/>
      <c r="Z10" s="60"/>
      <c r="AA10" s="60"/>
      <c r="AB10" s="60"/>
      <c r="AC10" s="60"/>
      <c r="AD10" s="19"/>
      <c r="AE10" s="11"/>
      <c r="AF10" s="11"/>
    </row>
    <row r="11" spans="1:32" ht="23.25" customHeight="1">
      <c r="A11" s="18"/>
      <c r="B11" s="21" t="s">
        <v>43</v>
      </c>
      <c r="C11" s="22">
        <v>100</v>
      </c>
      <c r="D11" s="23">
        <v>280</v>
      </c>
      <c r="E11" s="24">
        <f>E2</f>
        <v>2.76</v>
      </c>
      <c r="F11" s="25" t="s">
        <v>44</v>
      </c>
      <c r="G11" s="32">
        <v>7.5</v>
      </c>
      <c r="H11" s="27">
        <f>D11*G11</f>
        <v>2100</v>
      </c>
      <c r="I11" s="26" t="s">
        <v>45</v>
      </c>
      <c r="J11" s="22">
        <v>6</v>
      </c>
      <c r="K11" s="23">
        <v>16</v>
      </c>
      <c r="L11" s="28">
        <f>E2</f>
        <v>2.76</v>
      </c>
      <c r="M11" s="22" t="s">
        <v>31</v>
      </c>
      <c r="N11" s="26">
        <v>25</v>
      </c>
      <c r="O11" s="27">
        <f>K11*N11</f>
        <v>400</v>
      </c>
      <c r="P11" s="21" t="s">
        <v>46</v>
      </c>
      <c r="Q11" s="22">
        <v>8</v>
      </c>
      <c r="R11" s="23">
        <v>22</v>
      </c>
      <c r="S11" s="28">
        <f>E2</f>
        <v>2.76</v>
      </c>
      <c r="T11" s="25" t="s">
        <v>31</v>
      </c>
      <c r="U11" s="26">
        <v>20</v>
      </c>
      <c r="V11" s="27">
        <f>R11*U11</f>
        <v>440</v>
      </c>
      <c r="W11" s="32" t="s">
        <v>47</v>
      </c>
      <c r="X11" s="30">
        <v>2</v>
      </c>
      <c r="Y11" s="23">
        <v>5</v>
      </c>
      <c r="Z11" s="31">
        <f>E2</f>
        <v>2.76</v>
      </c>
      <c r="AA11" s="30" t="s">
        <v>3</v>
      </c>
      <c r="AB11" s="32">
        <v>40</v>
      </c>
      <c r="AC11" s="27">
        <f>AB11*Y11</f>
        <v>200</v>
      </c>
      <c r="AD11" s="33"/>
      <c r="AE11" s="11"/>
      <c r="AF11" s="11"/>
    </row>
    <row r="12" spans="1:32" ht="23.25" customHeight="1">
      <c r="A12" s="20">
        <f>A5+1</f>
        <v>39973</v>
      </c>
      <c r="B12" s="35"/>
      <c r="C12" s="30"/>
      <c r="D12" s="23"/>
      <c r="E12" s="23"/>
      <c r="F12" s="27"/>
      <c r="G12" s="32"/>
      <c r="H12" s="27"/>
      <c r="I12" s="32" t="s">
        <v>9</v>
      </c>
      <c r="J12" s="30">
        <v>1</v>
      </c>
      <c r="K12" s="23">
        <v>2</v>
      </c>
      <c r="L12" s="31">
        <f>E2</f>
        <v>2.76</v>
      </c>
      <c r="M12" s="30" t="s">
        <v>31</v>
      </c>
      <c r="N12" s="32">
        <v>25</v>
      </c>
      <c r="O12" s="27">
        <f>K12*N12</f>
        <v>50</v>
      </c>
      <c r="P12" s="35" t="s">
        <v>48</v>
      </c>
      <c r="Q12" s="30">
        <v>0.5</v>
      </c>
      <c r="R12" s="23">
        <v>1</v>
      </c>
      <c r="S12" s="31">
        <f>E2</f>
        <v>2.76</v>
      </c>
      <c r="T12" s="27" t="s">
        <v>31</v>
      </c>
      <c r="U12" s="32">
        <v>30</v>
      </c>
      <c r="V12" s="27">
        <f>R12*U12</f>
        <v>30</v>
      </c>
      <c r="W12" s="32" t="s">
        <v>14</v>
      </c>
      <c r="X12" s="30">
        <v>1</v>
      </c>
      <c r="Y12" s="23">
        <v>3</v>
      </c>
      <c r="Z12" s="31">
        <f>E2</f>
        <v>2.76</v>
      </c>
      <c r="AA12" s="30" t="s">
        <v>31</v>
      </c>
      <c r="AB12" s="32">
        <v>55</v>
      </c>
      <c r="AC12" s="27">
        <f>AB12*Y12</f>
        <v>165</v>
      </c>
      <c r="AD12" s="33"/>
      <c r="AE12" s="11"/>
      <c r="AF12" s="11"/>
    </row>
    <row r="13" spans="1:32" ht="23.25" customHeight="1">
      <c r="A13" s="34">
        <f>A12</f>
        <v>39973</v>
      </c>
      <c r="B13" s="35"/>
      <c r="C13" s="30"/>
      <c r="D13" s="23"/>
      <c r="E13" s="23"/>
      <c r="F13" s="27"/>
      <c r="G13" s="32"/>
      <c r="H13" s="27"/>
      <c r="I13" s="32" t="s">
        <v>49</v>
      </c>
      <c r="J13" s="30">
        <v>0.5</v>
      </c>
      <c r="K13" s="23">
        <v>2</v>
      </c>
      <c r="L13" s="31">
        <f>E2</f>
        <v>2.76</v>
      </c>
      <c r="M13" s="30" t="s">
        <v>31</v>
      </c>
      <c r="N13" s="32">
        <v>40</v>
      </c>
      <c r="O13" s="27">
        <f>K13*N13</f>
        <v>80</v>
      </c>
      <c r="P13" s="35" t="s">
        <v>1</v>
      </c>
      <c r="Q13" s="30"/>
      <c r="R13" s="23"/>
      <c r="S13" s="31"/>
      <c r="T13" s="27"/>
      <c r="U13" s="32">
        <v>50</v>
      </c>
      <c r="V13" s="27">
        <f>R13*U13</f>
        <v>0</v>
      </c>
      <c r="W13" s="32" t="s">
        <v>50</v>
      </c>
      <c r="X13" s="30">
        <v>2</v>
      </c>
      <c r="Y13" s="23">
        <v>5</v>
      </c>
      <c r="Z13" s="31">
        <f>E2</f>
        <v>2.76</v>
      </c>
      <c r="AA13" s="30" t="s">
        <v>31</v>
      </c>
      <c r="AB13" s="32">
        <v>25</v>
      </c>
      <c r="AC13" s="27">
        <f>AB13*Y13</f>
        <v>125</v>
      </c>
      <c r="AD13" s="33"/>
      <c r="AE13" s="11"/>
      <c r="AF13" s="11"/>
    </row>
    <row r="14" spans="1:32" ht="23.25" customHeight="1">
      <c r="A14" s="34"/>
      <c r="B14" s="35"/>
      <c r="C14" s="30"/>
      <c r="D14" s="23"/>
      <c r="E14" s="23"/>
      <c r="F14" s="27"/>
      <c r="G14" s="32"/>
      <c r="H14" s="27"/>
      <c r="I14" s="32" t="s">
        <v>51</v>
      </c>
      <c r="J14" s="30">
        <v>2</v>
      </c>
      <c r="K14" s="23">
        <v>5</v>
      </c>
      <c r="L14" s="31">
        <f>E2</f>
        <v>2.76</v>
      </c>
      <c r="M14" s="30" t="s">
        <v>52</v>
      </c>
      <c r="N14" s="32">
        <v>85</v>
      </c>
      <c r="O14" s="27">
        <f>K14*N14</f>
        <v>425</v>
      </c>
      <c r="P14" s="35" t="s">
        <v>49</v>
      </c>
      <c r="Q14" s="30">
        <v>0.5</v>
      </c>
      <c r="R14" s="23">
        <v>1</v>
      </c>
      <c r="S14" s="31">
        <f>E2</f>
        <v>2.76</v>
      </c>
      <c r="T14" s="27" t="s">
        <v>52</v>
      </c>
      <c r="U14" s="32">
        <v>40</v>
      </c>
      <c r="V14" s="27">
        <f>R14*U14</f>
        <v>40</v>
      </c>
      <c r="W14" s="32" t="s">
        <v>53</v>
      </c>
      <c r="X14" s="30">
        <v>2</v>
      </c>
      <c r="Y14" s="23">
        <v>3</v>
      </c>
      <c r="Z14" s="31">
        <f>E2</f>
        <v>2.76</v>
      </c>
      <c r="AA14" s="30" t="s">
        <v>31</v>
      </c>
      <c r="AB14" s="32">
        <v>25</v>
      </c>
      <c r="AC14" s="27">
        <f>AB14*Y14</f>
        <v>75</v>
      </c>
      <c r="AD14" s="33"/>
      <c r="AE14" s="11"/>
      <c r="AF14" s="11"/>
    </row>
    <row r="15" spans="1:32" ht="23.25" customHeight="1">
      <c r="A15" s="42"/>
      <c r="B15" s="36"/>
      <c r="C15" s="37"/>
      <c r="D15" s="23"/>
      <c r="E15" s="43"/>
      <c r="F15" s="38"/>
      <c r="G15" s="40"/>
      <c r="H15" s="27"/>
      <c r="I15" s="36" t="s">
        <v>1</v>
      </c>
      <c r="J15" s="37">
        <v>0.5</v>
      </c>
      <c r="K15" s="23">
        <v>1</v>
      </c>
      <c r="L15" s="31">
        <f>E2</f>
        <v>2.76</v>
      </c>
      <c r="M15" s="37" t="s">
        <v>2</v>
      </c>
      <c r="N15" s="40">
        <v>50</v>
      </c>
      <c r="O15" s="27">
        <f>K15*N15</f>
        <v>50</v>
      </c>
      <c r="P15" s="35"/>
      <c r="Q15" s="30"/>
      <c r="R15" s="23"/>
      <c r="S15" s="31"/>
      <c r="T15" s="27"/>
      <c r="U15" s="32"/>
      <c r="V15" s="27"/>
      <c r="W15" s="40" t="s">
        <v>54</v>
      </c>
      <c r="X15" s="37">
        <v>0.5</v>
      </c>
      <c r="Y15" s="23">
        <v>1</v>
      </c>
      <c r="Z15" s="31">
        <f>E2</f>
        <v>2.76</v>
      </c>
      <c r="AA15" s="37" t="s">
        <v>31</v>
      </c>
      <c r="AB15" s="40">
        <v>140</v>
      </c>
      <c r="AC15" s="27">
        <f>AB15*Y15</f>
        <v>140</v>
      </c>
      <c r="AD15" s="44"/>
      <c r="AE15" s="11"/>
      <c r="AF15" s="11"/>
    </row>
    <row r="16" spans="1:32" ht="23.25" customHeight="1">
      <c r="A16" s="18"/>
      <c r="B16" s="60" t="s">
        <v>90</v>
      </c>
      <c r="C16" s="60"/>
      <c r="D16" s="60"/>
      <c r="E16" s="60"/>
      <c r="F16" s="60"/>
      <c r="G16" s="60"/>
      <c r="H16" s="60"/>
      <c r="I16" s="63"/>
      <c r="J16" s="64"/>
      <c r="K16" s="64"/>
      <c r="L16" s="64"/>
      <c r="M16" s="64"/>
      <c r="N16" s="64"/>
      <c r="O16" s="65"/>
      <c r="P16" s="60" t="s">
        <v>55</v>
      </c>
      <c r="Q16" s="60"/>
      <c r="R16" s="60"/>
      <c r="S16" s="60"/>
      <c r="T16" s="60"/>
      <c r="U16" s="60"/>
      <c r="V16" s="60"/>
      <c r="W16" s="60" t="s">
        <v>56</v>
      </c>
      <c r="X16" s="60"/>
      <c r="Y16" s="60"/>
      <c r="Z16" s="60"/>
      <c r="AA16" s="60"/>
      <c r="AB16" s="60"/>
      <c r="AC16" s="60"/>
      <c r="AD16" s="33"/>
      <c r="AE16" s="11"/>
      <c r="AF16" s="11"/>
    </row>
    <row r="17" spans="1:32" ht="23.25" customHeight="1">
      <c r="A17" s="18"/>
      <c r="B17" s="21" t="s">
        <v>91</v>
      </c>
      <c r="C17" s="22">
        <v>25</v>
      </c>
      <c r="D17" s="23">
        <v>40</v>
      </c>
      <c r="E17" s="24">
        <f>E2</f>
        <v>2.76</v>
      </c>
      <c r="F17" s="22" t="s">
        <v>95</v>
      </c>
      <c r="G17" s="26"/>
      <c r="H17" s="27">
        <f aca="true" t="shared" si="0" ref="H17:H22">D17*G17</f>
        <v>0</v>
      </c>
      <c r="I17" s="21" t="s">
        <v>53</v>
      </c>
      <c r="J17" s="22">
        <v>2</v>
      </c>
      <c r="K17" s="23">
        <v>5</v>
      </c>
      <c r="L17" s="28">
        <f>E2</f>
        <v>2.76</v>
      </c>
      <c r="M17" s="22" t="s">
        <v>31</v>
      </c>
      <c r="N17" s="26">
        <v>25</v>
      </c>
      <c r="O17" s="27">
        <f>K17*N17</f>
        <v>125</v>
      </c>
      <c r="P17" s="21" t="s">
        <v>57</v>
      </c>
      <c r="Q17" s="22">
        <v>100</v>
      </c>
      <c r="R17" s="23">
        <v>300</v>
      </c>
      <c r="S17" s="28">
        <f>E2</f>
        <v>2.76</v>
      </c>
      <c r="T17" s="25" t="s">
        <v>58</v>
      </c>
      <c r="U17" s="26">
        <v>5</v>
      </c>
      <c r="V17" s="27">
        <f>R17*U17</f>
        <v>1500</v>
      </c>
      <c r="W17" s="32" t="s">
        <v>59</v>
      </c>
      <c r="X17" s="30">
        <v>100</v>
      </c>
      <c r="Y17" s="23">
        <v>300</v>
      </c>
      <c r="Z17" s="31">
        <f>E2</f>
        <v>2.76</v>
      </c>
      <c r="AA17" s="30" t="s">
        <v>58</v>
      </c>
      <c r="AB17" s="32">
        <v>2</v>
      </c>
      <c r="AC17" s="27">
        <f>AB17*Y17</f>
        <v>600</v>
      </c>
      <c r="AD17" s="33"/>
      <c r="AE17" s="11"/>
      <c r="AF17" s="11"/>
    </row>
    <row r="18" spans="1:32" ht="23.25" customHeight="1">
      <c r="A18" s="20">
        <f>A12+1</f>
        <v>39974</v>
      </c>
      <c r="B18" s="35" t="s">
        <v>92</v>
      </c>
      <c r="C18" s="30">
        <v>4</v>
      </c>
      <c r="D18" s="23">
        <v>30</v>
      </c>
      <c r="E18" s="23">
        <f>E2</f>
        <v>2.76</v>
      </c>
      <c r="F18" s="30" t="s">
        <v>95</v>
      </c>
      <c r="G18" s="32">
        <v>20</v>
      </c>
      <c r="H18" s="27">
        <f t="shared" si="0"/>
        <v>600</v>
      </c>
      <c r="I18" s="35" t="s">
        <v>60</v>
      </c>
      <c r="J18" s="30">
        <v>0.5</v>
      </c>
      <c r="K18" s="23">
        <v>3</v>
      </c>
      <c r="L18" s="31">
        <f>E2</f>
        <v>2.76</v>
      </c>
      <c r="M18" s="30" t="s">
        <v>31</v>
      </c>
      <c r="N18" s="32">
        <v>85</v>
      </c>
      <c r="O18" s="27">
        <f>K18*N18</f>
        <v>255</v>
      </c>
      <c r="P18" s="35"/>
      <c r="Q18" s="30"/>
      <c r="R18" s="23"/>
      <c r="S18" s="28"/>
      <c r="T18" s="27"/>
      <c r="U18" s="32"/>
      <c r="V18" s="27"/>
      <c r="W18" s="32"/>
      <c r="X18" s="30"/>
      <c r="Y18" s="23"/>
      <c r="Z18" s="31"/>
      <c r="AA18" s="30"/>
      <c r="AB18" s="32"/>
      <c r="AC18" s="27"/>
      <c r="AD18" s="33"/>
      <c r="AE18" s="11"/>
      <c r="AF18" s="11"/>
    </row>
    <row r="19" spans="1:32" ht="23.25" customHeight="1">
      <c r="A19" s="34">
        <f>A18</f>
        <v>39974</v>
      </c>
      <c r="B19" s="35" t="s">
        <v>93</v>
      </c>
      <c r="C19" s="30">
        <v>1</v>
      </c>
      <c r="D19" s="23">
        <v>6</v>
      </c>
      <c r="E19" s="23">
        <f>E2</f>
        <v>2.76</v>
      </c>
      <c r="F19" s="30" t="s">
        <v>31</v>
      </c>
      <c r="G19" s="32">
        <v>75</v>
      </c>
      <c r="H19" s="27">
        <f t="shared" si="0"/>
        <v>450</v>
      </c>
      <c r="I19" s="35" t="s">
        <v>4</v>
      </c>
      <c r="J19" s="30">
        <v>2</v>
      </c>
      <c r="K19" s="23">
        <v>1</v>
      </c>
      <c r="L19" s="31">
        <f>E2</f>
        <v>2.76</v>
      </c>
      <c r="M19" s="30" t="s">
        <v>31</v>
      </c>
      <c r="N19" s="32">
        <v>25</v>
      </c>
      <c r="O19" s="27">
        <f>K19*N19</f>
        <v>25</v>
      </c>
      <c r="P19" s="35"/>
      <c r="Q19" s="30"/>
      <c r="R19" s="23"/>
      <c r="S19" s="31"/>
      <c r="T19" s="27"/>
      <c r="U19" s="32"/>
      <c r="V19" s="27"/>
      <c r="W19" s="32"/>
      <c r="X19" s="30"/>
      <c r="Y19" s="23"/>
      <c r="Z19" s="31"/>
      <c r="AA19" s="30"/>
      <c r="AB19" s="32"/>
      <c r="AC19" s="27"/>
      <c r="AD19" s="33"/>
      <c r="AE19" s="11"/>
      <c r="AF19" s="11"/>
    </row>
    <row r="20" spans="1:32" ht="23.25" customHeight="1">
      <c r="A20" s="34"/>
      <c r="B20" s="35" t="s">
        <v>13</v>
      </c>
      <c r="C20" s="30">
        <v>1</v>
      </c>
      <c r="D20" s="23">
        <v>15</v>
      </c>
      <c r="E20" s="23">
        <f>E2</f>
        <v>2.76</v>
      </c>
      <c r="F20" s="30" t="s">
        <v>31</v>
      </c>
      <c r="G20" s="32">
        <v>95</v>
      </c>
      <c r="H20" s="27">
        <f t="shared" si="0"/>
        <v>1425</v>
      </c>
      <c r="I20" s="35"/>
      <c r="J20" s="30"/>
      <c r="K20" s="23"/>
      <c r="L20" s="31"/>
      <c r="M20" s="30"/>
      <c r="N20" s="32"/>
      <c r="O20" s="27"/>
      <c r="P20" s="35"/>
      <c r="Q20" s="30"/>
      <c r="R20" s="23"/>
      <c r="S20" s="31"/>
      <c r="T20" s="27"/>
      <c r="U20" s="32"/>
      <c r="V20" s="27"/>
      <c r="W20" s="32"/>
      <c r="X20" s="30"/>
      <c r="Y20" s="23"/>
      <c r="Z20" s="31"/>
      <c r="AA20" s="30"/>
      <c r="AB20" s="32"/>
      <c r="AC20" s="27"/>
      <c r="AD20" s="33"/>
      <c r="AE20" s="11"/>
      <c r="AF20" s="11"/>
    </row>
    <row r="21" spans="1:32" ht="23.25" customHeight="1">
      <c r="A21" s="34"/>
      <c r="B21" s="35" t="s">
        <v>12</v>
      </c>
      <c r="C21" s="30">
        <v>0.5</v>
      </c>
      <c r="D21" s="23">
        <v>1</v>
      </c>
      <c r="E21" s="23">
        <f>E2</f>
        <v>2.76</v>
      </c>
      <c r="F21" s="30" t="s">
        <v>31</v>
      </c>
      <c r="G21" s="32">
        <v>140</v>
      </c>
      <c r="H21" s="27">
        <f t="shared" si="0"/>
        <v>140</v>
      </c>
      <c r="I21" s="35"/>
      <c r="J21" s="30"/>
      <c r="K21" s="23"/>
      <c r="L21" s="31"/>
      <c r="M21" s="30"/>
      <c r="N21" s="32"/>
      <c r="O21" s="27"/>
      <c r="P21" s="35"/>
      <c r="Q21" s="30"/>
      <c r="R21" s="23"/>
      <c r="S21" s="31"/>
      <c r="T21" s="27"/>
      <c r="U21" s="32"/>
      <c r="V21" s="27"/>
      <c r="W21" s="32"/>
      <c r="X21" s="30"/>
      <c r="Y21" s="23"/>
      <c r="Z21" s="31"/>
      <c r="AA21" s="30"/>
      <c r="AB21" s="32"/>
      <c r="AC21" s="27"/>
      <c r="AD21" s="33"/>
      <c r="AE21" s="11"/>
      <c r="AF21" s="11"/>
    </row>
    <row r="22" spans="1:32" ht="23.25" customHeight="1">
      <c r="A22" s="34"/>
      <c r="B22" s="36" t="s">
        <v>94</v>
      </c>
      <c r="C22" s="37">
        <v>2</v>
      </c>
      <c r="D22" s="23">
        <v>3</v>
      </c>
      <c r="E22" s="23">
        <f>E2</f>
        <v>2.76</v>
      </c>
      <c r="F22" s="37" t="s">
        <v>31</v>
      </c>
      <c r="G22" s="40">
        <v>110</v>
      </c>
      <c r="H22" s="27">
        <f t="shared" si="0"/>
        <v>330</v>
      </c>
      <c r="I22" s="36"/>
      <c r="J22" s="37"/>
      <c r="K22" s="43"/>
      <c r="L22" s="39"/>
      <c r="M22" s="40"/>
      <c r="N22" s="40"/>
      <c r="O22" s="38"/>
      <c r="P22" s="36"/>
      <c r="Q22" s="37"/>
      <c r="R22" s="23"/>
      <c r="S22" s="45"/>
      <c r="T22" s="46"/>
      <c r="U22" s="40"/>
      <c r="V22" s="27"/>
      <c r="W22" s="40"/>
      <c r="X22" s="37"/>
      <c r="Y22" s="23"/>
      <c r="Z22" s="31"/>
      <c r="AA22" s="40"/>
      <c r="AB22" s="40"/>
      <c r="AC22" s="27"/>
      <c r="AD22" s="33"/>
      <c r="AE22" s="11"/>
      <c r="AF22" s="11"/>
    </row>
    <row r="23" spans="1:32" ht="23.25" customHeight="1">
      <c r="A23" s="41"/>
      <c r="B23" s="63" t="s">
        <v>61</v>
      </c>
      <c r="C23" s="64"/>
      <c r="D23" s="64"/>
      <c r="E23" s="64"/>
      <c r="F23" s="64"/>
      <c r="G23" s="64"/>
      <c r="H23" s="65"/>
      <c r="I23" s="60" t="s">
        <v>62</v>
      </c>
      <c r="J23" s="60"/>
      <c r="K23" s="60"/>
      <c r="L23" s="60"/>
      <c r="M23" s="60"/>
      <c r="N23" s="60"/>
      <c r="O23" s="60"/>
      <c r="P23" s="63" t="s">
        <v>28</v>
      </c>
      <c r="Q23" s="64"/>
      <c r="R23" s="64"/>
      <c r="S23" s="64"/>
      <c r="T23" s="64"/>
      <c r="U23" s="64"/>
      <c r="V23" s="65"/>
      <c r="W23" s="60" t="s">
        <v>77</v>
      </c>
      <c r="X23" s="60"/>
      <c r="Y23" s="60"/>
      <c r="Z23" s="60"/>
      <c r="AA23" s="60"/>
      <c r="AB23" s="60"/>
      <c r="AC23" s="60"/>
      <c r="AD23" s="19"/>
      <c r="AE23" s="11"/>
      <c r="AF23" s="11"/>
    </row>
    <row r="24" spans="1:32" ht="23.25" customHeight="1">
      <c r="A24" s="18"/>
      <c r="B24" s="21" t="s">
        <v>63</v>
      </c>
      <c r="C24" s="22">
        <v>100</v>
      </c>
      <c r="D24" s="23">
        <v>280</v>
      </c>
      <c r="E24" s="23">
        <f>E2</f>
        <v>2.76</v>
      </c>
      <c r="F24" s="25" t="s">
        <v>44</v>
      </c>
      <c r="G24" s="32">
        <v>7</v>
      </c>
      <c r="H24" s="27">
        <f>D24*G24</f>
        <v>1960</v>
      </c>
      <c r="I24" s="32" t="s">
        <v>64</v>
      </c>
      <c r="J24" s="30">
        <v>5</v>
      </c>
      <c r="K24" s="23">
        <v>13</v>
      </c>
      <c r="L24" s="28">
        <f>E2</f>
        <v>2.76</v>
      </c>
      <c r="M24" s="30" t="s">
        <v>31</v>
      </c>
      <c r="N24" s="32">
        <v>45</v>
      </c>
      <c r="O24" s="27">
        <f aca="true" t="shared" si="1" ref="O24:O29">K24*N24</f>
        <v>585</v>
      </c>
      <c r="P24" s="21" t="s">
        <v>17</v>
      </c>
      <c r="Q24" s="22">
        <v>8</v>
      </c>
      <c r="R24" s="23">
        <v>23</v>
      </c>
      <c r="S24" s="31">
        <f>E2</f>
        <v>2.76</v>
      </c>
      <c r="T24" s="25" t="s">
        <v>31</v>
      </c>
      <c r="U24" s="26">
        <v>20</v>
      </c>
      <c r="V24" s="27">
        <f>R24*U24</f>
        <v>460</v>
      </c>
      <c r="W24" s="32" t="s">
        <v>80</v>
      </c>
      <c r="X24" s="30">
        <v>4</v>
      </c>
      <c r="Y24" s="23">
        <v>15</v>
      </c>
      <c r="Z24" s="31" t="e">
        <f>#REF!</f>
        <v>#REF!</v>
      </c>
      <c r="AA24" s="30" t="s">
        <v>31</v>
      </c>
      <c r="AB24" s="32">
        <v>40</v>
      </c>
      <c r="AC24" s="27">
        <f>AB24*Y24</f>
        <v>600</v>
      </c>
      <c r="AD24" s="33"/>
      <c r="AE24" s="11"/>
      <c r="AF24" s="11"/>
    </row>
    <row r="25" spans="1:32" ht="23.25" customHeight="1">
      <c r="A25" s="20">
        <f>A18+1</f>
        <v>39975</v>
      </c>
      <c r="B25" s="35" t="s">
        <v>65</v>
      </c>
      <c r="C25" s="30">
        <v>1</v>
      </c>
      <c r="D25" s="23">
        <v>2</v>
      </c>
      <c r="E25" s="23">
        <f>E2</f>
        <v>2.76</v>
      </c>
      <c r="F25" s="27" t="s">
        <v>2</v>
      </c>
      <c r="G25" s="32">
        <v>35</v>
      </c>
      <c r="H25" s="27">
        <f>D25*G25</f>
        <v>70</v>
      </c>
      <c r="I25" s="32" t="s">
        <v>66</v>
      </c>
      <c r="J25" s="30">
        <v>2</v>
      </c>
      <c r="K25" s="23">
        <v>5</v>
      </c>
      <c r="L25" s="31">
        <f>E2</f>
        <v>2.76</v>
      </c>
      <c r="M25" s="30" t="s">
        <v>31</v>
      </c>
      <c r="N25" s="32">
        <v>25</v>
      </c>
      <c r="O25" s="27">
        <f t="shared" si="1"/>
        <v>125</v>
      </c>
      <c r="P25" s="35" t="s">
        <v>67</v>
      </c>
      <c r="Q25" s="30">
        <v>1</v>
      </c>
      <c r="R25" s="23">
        <v>2</v>
      </c>
      <c r="S25" s="31">
        <f>E2</f>
        <v>2.76</v>
      </c>
      <c r="T25" s="27" t="s">
        <v>31</v>
      </c>
      <c r="U25" s="32">
        <v>20</v>
      </c>
      <c r="V25" s="27">
        <f>R25*U25</f>
        <v>40</v>
      </c>
      <c r="W25" s="32" t="s">
        <v>82</v>
      </c>
      <c r="X25" s="30">
        <v>1</v>
      </c>
      <c r="Y25" s="23">
        <v>3</v>
      </c>
      <c r="Z25" s="31" t="e">
        <f>#REF!</f>
        <v>#REF!</v>
      </c>
      <c r="AA25" s="30" t="s">
        <v>31</v>
      </c>
      <c r="AB25" s="32">
        <v>75</v>
      </c>
      <c r="AC25" s="27">
        <f>AB25*Y25</f>
        <v>225</v>
      </c>
      <c r="AD25" s="33"/>
      <c r="AE25" s="11"/>
      <c r="AF25" s="11"/>
    </row>
    <row r="26" spans="1:32" ht="23.25" customHeight="1">
      <c r="A26" s="34">
        <f>A25</f>
        <v>39975</v>
      </c>
      <c r="B26" s="35" t="s">
        <v>10</v>
      </c>
      <c r="C26" s="30">
        <v>0.5</v>
      </c>
      <c r="D26" s="23">
        <v>1</v>
      </c>
      <c r="E26" s="23">
        <f>E2</f>
        <v>2.76</v>
      </c>
      <c r="F26" s="27" t="s">
        <v>6</v>
      </c>
      <c r="G26" s="32">
        <v>50</v>
      </c>
      <c r="H26" s="27">
        <f>D26*G26</f>
        <v>50</v>
      </c>
      <c r="I26" s="32" t="s">
        <v>5</v>
      </c>
      <c r="J26" s="30">
        <v>1</v>
      </c>
      <c r="K26" s="23">
        <v>2</v>
      </c>
      <c r="L26" s="31">
        <f>E2</f>
        <v>2.76</v>
      </c>
      <c r="M26" s="30" t="s">
        <v>31</v>
      </c>
      <c r="N26" s="32">
        <v>25</v>
      </c>
      <c r="O26" s="27">
        <f t="shared" si="1"/>
        <v>50</v>
      </c>
      <c r="P26" s="35" t="s">
        <v>1</v>
      </c>
      <c r="Q26" s="30"/>
      <c r="R26" s="23"/>
      <c r="S26" s="31"/>
      <c r="T26" s="27"/>
      <c r="U26" s="32"/>
      <c r="V26" s="27">
        <f>R26*U26</f>
        <v>0</v>
      </c>
      <c r="W26" s="32" t="s">
        <v>37</v>
      </c>
      <c r="X26" s="30">
        <v>0.1</v>
      </c>
      <c r="Y26" s="23">
        <v>0.5</v>
      </c>
      <c r="Z26" s="31" t="e">
        <f>#REF!</f>
        <v>#REF!</v>
      </c>
      <c r="AA26" s="30" t="s">
        <v>31</v>
      </c>
      <c r="AB26" s="32">
        <v>50</v>
      </c>
      <c r="AC26" s="27">
        <f>AB26*Y26</f>
        <v>25</v>
      </c>
      <c r="AD26" s="33"/>
      <c r="AE26" s="11"/>
      <c r="AF26" s="11"/>
    </row>
    <row r="27" spans="1:32" ht="23.25" customHeight="1">
      <c r="A27" s="34"/>
      <c r="B27" s="35" t="s">
        <v>68</v>
      </c>
      <c r="C27" s="30">
        <v>1</v>
      </c>
      <c r="D27" s="23">
        <v>1</v>
      </c>
      <c r="E27" s="23">
        <f>E2</f>
        <v>2.76</v>
      </c>
      <c r="F27" s="27" t="s">
        <v>15</v>
      </c>
      <c r="G27" s="32"/>
      <c r="H27" s="27">
        <f>D27*G27</f>
        <v>0</v>
      </c>
      <c r="I27" s="35" t="s">
        <v>67</v>
      </c>
      <c r="J27" s="30">
        <v>0.5</v>
      </c>
      <c r="K27" s="23">
        <v>1</v>
      </c>
      <c r="L27" s="31">
        <f>E2</f>
        <v>2.76</v>
      </c>
      <c r="M27" s="30" t="s">
        <v>31</v>
      </c>
      <c r="N27" s="32">
        <v>25</v>
      </c>
      <c r="O27" s="27">
        <f t="shared" si="1"/>
        <v>25</v>
      </c>
      <c r="P27" s="35"/>
      <c r="Q27" s="30"/>
      <c r="R27" s="23"/>
      <c r="S27" s="31"/>
      <c r="T27" s="27"/>
      <c r="U27" s="32"/>
      <c r="V27" s="27"/>
      <c r="W27" s="32"/>
      <c r="X27" s="30"/>
      <c r="Y27" s="23"/>
      <c r="Z27" s="31"/>
      <c r="AA27" s="30"/>
      <c r="AB27" s="32"/>
      <c r="AC27" s="27"/>
      <c r="AD27" s="33"/>
      <c r="AE27" s="11"/>
      <c r="AF27" s="11"/>
    </row>
    <row r="28" spans="1:32" ht="23.25" customHeight="1">
      <c r="A28" s="34"/>
      <c r="B28" s="35"/>
      <c r="C28" s="30"/>
      <c r="D28" s="23"/>
      <c r="E28" s="23"/>
      <c r="F28" s="27"/>
      <c r="G28" s="32"/>
      <c r="H28" s="27"/>
      <c r="I28" s="32" t="s">
        <v>1</v>
      </c>
      <c r="J28" s="30">
        <v>0.5</v>
      </c>
      <c r="K28" s="23">
        <v>1</v>
      </c>
      <c r="L28" s="31">
        <f>E2</f>
        <v>2.76</v>
      </c>
      <c r="M28" s="30" t="s">
        <v>2</v>
      </c>
      <c r="N28" s="32">
        <v>50</v>
      </c>
      <c r="O28" s="27">
        <f t="shared" si="1"/>
        <v>50</v>
      </c>
      <c r="P28" s="35"/>
      <c r="Q28" s="30"/>
      <c r="R28" s="23"/>
      <c r="S28" s="31"/>
      <c r="T28" s="27"/>
      <c r="U28" s="32"/>
      <c r="V28" s="27"/>
      <c r="W28" s="32"/>
      <c r="X28" s="30"/>
      <c r="Y28" s="23"/>
      <c r="Z28" s="31"/>
      <c r="AA28" s="30"/>
      <c r="AB28" s="32"/>
      <c r="AC28" s="27"/>
      <c r="AD28" s="33"/>
      <c r="AE28" s="11"/>
      <c r="AF28" s="11"/>
    </row>
    <row r="29" spans="1:32" ht="23.25" customHeight="1">
      <c r="A29" s="34"/>
      <c r="B29" s="35"/>
      <c r="C29" s="30"/>
      <c r="D29" s="23"/>
      <c r="E29" s="23"/>
      <c r="F29" s="27"/>
      <c r="G29" s="32"/>
      <c r="H29" s="27"/>
      <c r="I29" s="35" t="s">
        <v>69</v>
      </c>
      <c r="J29" s="30">
        <v>1</v>
      </c>
      <c r="K29" s="23">
        <v>1</v>
      </c>
      <c r="L29" s="31">
        <f>E2</f>
        <v>2.76</v>
      </c>
      <c r="M29" s="30" t="s">
        <v>15</v>
      </c>
      <c r="N29" s="32">
        <v>50</v>
      </c>
      <c r="O29" s="27">
        <f t="shared" si="1"/>
        <v>50</v>
      </c>
      <c r="P29" s="35"/>
      <c r="Q29" s="30"/>
      <c r="R29" s="23"/>
      <c r="S29" s="31"/>
      <c r="T29" s="27"/>
      <c r="U29" s="32"/>
      <c r="V29" s="27"/>
      <c r="W29" s="32"/>
      <c r="X29" s="30"/>
      <c r="Y29" s="23"/>
      <c r="Z29" s="31"/>
      <c r="AA29" s="30"/>
      <c r="AB29" s="32"/>
      <c r="AC29" s="27"/>
      <c r="AD29" s="33"/>
      <c r="AE29" s="11"/>
      <c r="AF29" s="11"/>
    </row>
    <row r="30" spans="1:32" ht="23.25" customHeight="1">
      <c r="A30" s="19"/>
      <c r="B30" s="63" t="s">
        <v>75</v>
      </c>
      <c r="C30" s="64"/>
      <c r="D30" s="64"/>
      <c r="E30" s="64"/>
      <c r="F30" s="64"/>
      <c r="G30" s="64"/>
      <c r="H30" s="65"/>
      <c r="I30" s="63" t="s">
        <v>76</v>
      </c>
      <c r="J30" s="64"/>
      <c r="K30" s="64"/>
      <c r="L30" s="64"/>
      <c r="M30" s="64"/>
      <c r="N30" s="64"/>
      <c r="O30" s="65"/>
      <c r="P30" s="63" t="s">
        <v>28</v>
      </c>
      <c r="Q30" s="64"/>
      <c r="R30" s="64"/>
      <c r="S30" s="64"/>
      <c r="T30" s="64"/>
      <c r="U30" s="64"/>
      <c r="V30" s="65"/>
      <c r="W30" s="60" t="s">
        <v>70</v>
      </c>
      <c r="X30" s="60"/>
      <c r="Y30" s="60"/>
      <c r="Z30" s="60"/>
      <c r="AA30" s="60"/>
      <c r="AB30" s="60"/>
      <c r="AC30" s="63"/>
      <c r="AD30" s="19"/>
      <c r="AE30" s="11"/>
      <c r="AF30" s="11"/>
    </row>
    <row r="31" spans="1:32" ht="23.25" customHeight="1">
      <c r="A31" s="33"/>
      <c r="B31" s="21" t="s">
        <v>78</v>
      </c>
      <c r="C31" s="22">
        <v>8</v>
      </c>
      <c r="D31" s="23">
        <v>22</v>
      </c>
      <c r="E31" s="23" t="e">
        <f>#REF!</f>
        <v>#REF!</v>
      </c>
      <c r="F31" s="25" t="s">
        <v>31</v>
      </c>
      <c r="G31" s="32">
        <v>80</v>
      </c>
      <c r="H31" s="27">
        <f>D31*G31</f>
        <v>1760</v>
      </c>
      <c r="I31" s="21" t="s">
        <v>79</v>
      </c>
      <c r="J31" s="22">
        <v>6</v>
      </c>
      <c r="K31" s="23">
        <v>16</v>
      </c>
      <c r="L31" s="23" t="e">
        <f>#REF!</f>
        <v>#REF!</v>
      </c>
      <c r="M31" s="22" t="s">
        <v>31</v>
      </c>
      <c r="N31" s="26">
        <v>25</v>
      </c>
      <c r="O31" s="27">
        <f>K31*N31</f>
        <v>400</v>
      </c>
      <c r="P31" s="21" t="s">
        <v>71</v>
      </c>
      <c r="Q31" s="22">
        <v>8</v>
      </c>
      <c r="R31" s="23">
        <v>22</v>
      </c>
      <c r="S31" s="23">
        <f>E2</f>
        <v>2.76</v>
      </c>
      <c r="T31" s="22" t="s">
        <v>31</v>
      </c>
      <c r="U31" s="26">
        <v>20</v>
      </c>
      <c r="V31" s="27">
        <f>R31*U31</f>
        <v>440</v>
      </c>
      <c r="W31" s="21" t="s">
        <v>72</v>
      </c>
      <c r="X31" s="22">
        <v>3</v>
      </c>
      <c r="Y31" s="23">
        <v>8</v>
      </c>
      <c r="Z31" s="23">
        <f>E2</f>
        <v>2.76</v>
      </c>
      <c r="AA31" s="22" t="s">
        <v>73</v>
      </c>
      <c r="AB31" s="26">
        <v>20</v>
      </c>
      <c r="AC31" s="27">
        <f>AB31*Y31</f>
        <v>160</v>
      </c>
      <c r="AD31" s="33"/>
      <c r="AE31" s="11"/>
      <c r="AF31" s="11"/>
    </row>
    <row r="32" spans="1:32" ht="23.25" customHeight="1">
      <c r="A32" s="47">
        <f>A25+1</f>
        <v>39976</v>
      </c>
      <c r="B32" s="35" t="s">
        <v>81</v>
      </c>
      <c r="C32" s="30">
        <v>1</v>
      </c>
      <c r="D32" s="23">
        <v>2</v>
      </c>
      <c r="E32" s="23" t="e">
        <f>#REF!</f>
        <v>#REF!</v>
      </c>
      <c r="F32" s="27" t="s">
        <v>6</v>
      </c>
      <c r="G32" s="32">
        <v>85</v>
      </c>
      <c r="H32" s="27">
        <f>D32*G32</f>
        <v>170</v>
      </c>
      <c r="I32" s="35" t="s">
        <v>14</v>
      </c>
      <c r="J32" s="30">
        <v>3</v>
      </c>
      <c r="K32" s="23">
        <v>8</v>
      </c>
      <c r="L32" s="23" t="e">
        <f>#REF!</f>
        <v>#REF!</v>
      </c>
      <c r="M32" s="30" t="s">
        <v>31</v>
      </c>
      <c r="N32" s="32">
        <v>50</v>
      </c>
      <c r="O32" s="27">
        <f>K32*N32</f>
        <v>400</v>
      </c>
      <c r="P32" s="35" t="s">
        <v>1</v>
      </c>
      <c r="Q32" s="30"/>
      <c r="R32" s="23"/>
      <c r="S32" s="23"/>
      <c r="T32" s="30"/>
      <c r="U32" s="32"/>
      <c r="V32" s="27">
        <f>R32*U32</f>
        <v>0</v>
      </c>
      <c r="W32" s="35" t="s">
        <v>74</v>
      </c>
      <c r="X32" s="30">
        <v>3</v>
      </c>
      <c r="Y32" s="23">
        <v>8</v>
      </c>
      <c r="Z32" s="23">
        <f>E2</f>
        <v>2.76</v>
      </c>
      <c r="AA32" s="30" t="s">
        <v>31</v>
      </c>
      <c r="AB32" s="32">
        <v>40</v>
      </c>
      <c r="AC32" s="27">
        <f>AB32*Y32</f>
        <v>320</v>
      </c>
      <c r="AD32" s="33"/>
      <c r="AE32" s="11"/>
      <c r="AF32" s="11"/>
    </row>
    <row r="33" spans="1:32" ht="23.25" customHeight="1">
      <c r="A33" s="48">
        <f>A32</f>
        <v>39976</v>
      </c>
      <c r="B33" s="35" t="s">
        <v>83</v>
      </c>
      <c r="C33" s="30">
        <v>1</v>
      </c>
      <c r="D33" s="23">
        <v>2</v>
      </c>
      <c r="E33" s="23" t="e">
        <f>#REF!</f>
        <v>#REF!</v>
      </c>
      <c r="F33" s="27" t="s">
        <v>0</v>
      </c>
      <c r="G33" s="32">
        <v>50</v>
      </c>
      <c r="H33" s="27">
        <f>D33*G33</f>
        <v>100</v>
      </c>
      <c r="I33" s="35" t="s">
        <v>10</v>
      </c>
      <c r="J33" s="30">
        <v>0.5</v>
      </c>
      <c r="K33" s="23">
        <v>0.5</v>
      </c>
      <c r="L33" s="23" t="e">
        <f>#REF!</f>
        <v>#REF!</v>
      </c>
      <c r="M33" s="30" t="s">
        <v>31</v>
      </c>
      <c r="N33" s="32">
        <v>50</v>
      </c>
      <c r="O33" s="27">
        <f>K33*N33</f>
        <v>25</v>
      </c>
      <c r="P33" s="35" t="s">
        <v>8</v>
      </c>
      <c r="Q33" s="30">
        <v>0.5</v>
      </c>
      <c r="R33" s="23">
        <v>1</v>
      </c>
      <c r="S33" s="23">
        <f>E2</f>
        <v>2.76</v>
      </c>
      <c r="T33" s="30" t="s">
        <v>0</v>
      </c>
      <c r="U33" s="32">
        <v>20</v>
      </c>
      <c r="V33" s="27">
        <f>R33*U33</f>
        <v>20</v>
      </c>
      <c r="W33" s="35"/>
      <c r="X33" s="30"/>
      <c r="Y33" s="23"/>
      <c r="Z33" s="23"/>
      <c r="AA33" s="30"/>
      <c r="AB33" s="32"/>
      <c r="AC33" s="27"/>
      <c r="AD33" s="33"/>
      <c r="AE33" s="11"/>
      <c r="AF33" s="11"/>
    </row>
    <row r="34" spans="1:32" ht="23.25" customHeight="1">
      <c r="A34" s="33"/>
      <c r="B34" s="35" t="s">
        <v>10</v>
      </c>
      <c r="C34" s="30">
        <v>0.1</v>
      </c>
      <c r="D34" s="23">
        <v>0.5</v>
      </c>
      <c r="E34" s="23" t="e">
        <f>#REF!</f>
        <v>#REF!</v>
      </c>
      <c r="F34" s="27" t="s">
        <v>0</v>
      </c>
      <c r="G34" s="32">
        <v>50</v>
      </c>
      <c r="H34" s="27">
        <f>D34*G34</f>
        <v>25</v>
      </c>
      <c r="I34" s="35"/>
      <c r="J34" s="30"/>
      <c r="K34" s="23"/>
      <c r="L34" s="23"/>
      <c r="M34" s="30"/>
      <c r="N34" s="32"/>
      <c r="O34" s="27"/>
      <c r="P34" s="35"/>
      <c r="Q34" s="30"/>
      <c r="R34" s="23"/>
      <c r="S34" s="23"/>
      <c r="T34" s="30"/>
      <c r="U34" s="32"/>
      <c r="V34" s="27"/>
      <c r="W34" s="35"/>
      <c r="X34" s="30"/>
      <c r="Y34" s="23"/>
      <c r="Z34" s="23"/>
      <c r="AA34" s="30"/>
      <c r="AB34" s="32"/>
      <c r="AC34" s="27"/>
      <c r="AD34" s="33"/>
      <c r="AE34" s="11"/>
      <c r="AF34" s="11"/>
    </row>
    <row r="35" spans="1:32" ht="23.25" customHeight="1">
      <c r="A35" s="44"/>
      <c r="B35" s="36"/>
      <c r="C35" s="37"/>
      <c r="D35" s="43"/>
      <c r="E35" s="43"/>
      <c r="F35" s="37"/>
      <c r="G35" s="40"/>
      <c r="H35" s="38"/>
      <c r="I35" s="36"/>
      <c r="J35" s="37"/>
      <c r="K35" s="43"/>
      <c r="L35" s="39"/>
      <c r="M35" s="37"/>
      <c r="N35" s="40">
        <v>50</v>
      </c>
      <c r="O35" s="38">
        <f>K35*N35</f>
        <v>0</v>
      </c>
      <c r="P35" s="36"/>
      <c r="Q35" s="37"/>
      <c r="R35" s="43"/>
      <c r="S35" s="43"/>
      <c r="T35" s="37"/>
      <c r="U35" s="40"/>
      <c r="V35" s="38"/>
      <c r="W35" s="36"/>
      <c r="X35" s="37"/>
      <c r="Y35" s="43"/>
      <c r="Z35" s="43"/>
      <c r="AA35" s="37"/>
      <c r="AB35" s="40"/>
      <c r="AC35" s="38"/>
      <c r="AD35" s="44"/>
      <c r="AE35" s="11"/>
      <c r="AF35" s="11"/>
    </row>
    <row r="36" spans="1:32" ht="23.25" customHeight="1">
      <c r="A36" s="49"/>
      <c r="B36" s="50"/>
      <c r="C36" s="50"/>
      <c r="D36" s="51"/>
      <c r="E36" s="23"/>
      <c r="F36" s="52"/>
      <c r="G36" s="50"/>
      <c r="H36" s="50">
        <f>SUM(H5:H35)</f>
        <v>11785</v>
      </c>
      <c r="I36" s="50"/>
      <c r="J36" s="50"/>
      <c r="K36" s="51"/>
      <c r="L36" s="23"/>
      <c r="M36" s="52"/>
      <c r="N36" s="50"/>
      <c r="O36" s="50">
        <f>SUM(O5:O35)</f>
        <v>4085</v>
      </c>
      <c r="P36" s="50"/>
      <c r="Q36" s="50"/>
      <c r="R36" s="51"/>
      <c r="S36" s="23" t="s">
        <v>84</v>
      </c>
      <c r="T36" s="52"/>
      <c r="U36" s="50"/>
      <c r="V36" s="50">
        <f>SUM(V5:V35)</f>
        <v>3410</v>
      </c>
      <c r="W36" s="50"/>
      <c r="X36" s="50"/>
      <c r="Y36" s="51"/>
      <c r="Z36" s="23"/>
      <c r="AA36" s="52"/>
      <c r="AB36" s="50"/>
      <c r="AC36" s="50">
        <f>SUM(AC5:AC35)</f>
        <v>3007.6</v>
      </c>
      <c r="AD36" s="53"/>
      <c r="AE36" s="54"/>
      <c r="AF36" s="54"/>
    </row>
    <row r="37" spans="1:32" ht="23.25" customHeight="1">
      <c r="A37" s="49" t="s">
        <v>86</v>
      </c>
      <c r="B37" s="11"/>
      <c r="C37" s="11"/>
      <c r="D37" s="55"/>
      <c r="E37" s="55"/>
      <c r="F37" s="66" t="s">
        <v>87</v>
      </c>
      <c r="G37" s="66"/>
      <c r="H37" s="66"/>
      <c r="I37" s="66"/>
      <c r="J37" s="66"/>
      <c r="K37" s="56"/>
      <c r="L37" s="55"/>
      <c r="M37" s="10"/>
      <c r="N37" s="11"/>
      <c r="O37" s="11"/>
      <c r="P37" s="67" t="s">
        <v>85</v>
      </c>
      <c r="Q37" s="67"/>
      <c r="R37" s="67"/>
      <c r="S37" s="67"/>
      <c r="T37" s="67"/>
      <c r="U37" s="11"/>
      <c r="V37" s="11"/>
      <c r="W37" s="11"/>
      <c r="X37" s="11"/>
      <c r="Y37" s="55"/>
      <c r="Z37" s="55"/>
      <c r="AA37" s="10"/>
      <c r="AB37" s="11"/>
      <c r="AC37" s="11"/>
      <c r="AD37" s="10"/>
      <c r="AE37" s="11"/>
      <c r="AF37" s="11"/>
    </row>
    <row r="38" spans="1:32" ht="32.25">
      <c r="A38" s="10"/>
      <c r="B38" s="11"/>
      <c r="C38" s="11"/>
      <c r="D38" s="55"/>
      <c r="F38" s="10"/>
      <c r="G38" s="11"/>
      <c r="H38" s="11"/>
      <c r="I38" s="11"/>
      <c r="J38" s="11"/>
      <c r="K38" s="55"/>
      <c r="M38" s="11"/>
      <c r="N38" s="11"/>
      <c r="O38" s="11"/>
      <c r="P38" s="11"/>
      <c r="Q38" s="11"/>
      <c r="R38" s="55"/>
      <c r="T38" s="11"/>
      <c r="U38" s="11"/>
      <c r="V38" s="11"/>
      <c r="W38" s="11"/>
      <c r="X38" s="11"/>
      <c r="Y38" s="55"/>
      <c r="AA38" s="11"/>
      <c r="AB38" s="11"/>
      <c r="AC38" s="11"/>
      <c r="AD38" s="10"/>
      <c r="AE38" s="11"/>
      <c r="AF38" s="11"/>
    </row>
  </sheetData>
  <mergeCells count="26">
    <mergeCell ref="W30:AC30"/>
    <mergeCell ref="F37:J37"/>
    <mergeCell ref="P37:T37"/>
    <mergeCell ref="B30:H30"/>
    <mergeCell ref="I30:O30"/>
    <mergeCell ref="P30:V30"/>
    <mergeCell ref="B23:H23"/>
    <mergeCell ref="I23:O23"/>
    <mergeCell ref="P23:V23"/>
    <mergeCell ref="W23:AC23"/>
    <mergeCell ref="B16:H16"/>
    <mergeCell ref="I16:O16"/>
    <mergeCell ref="P16:V16"/>
    <mergeCell ref="W16:AC16"/>
    <mergeCell ref="B10:H10"/>
    <mergeCell ref="I10:O10"/>
    <mergeCell ref="P10:V10"/>
    <mergeCell ref="W10:AC10"/>
    <mergeCell ref="A1:AF1"/>
    <mergeCell ref="A2:B2"/>
    <mergeCell ref="B4:H4"/>
    <mergeCell ref="I4:O4"/>
    <mergeCell ref="P4:V4"/>
    <mergeCell ref="W4:AC4"/>
    <mergeCell ref="G2:I2"/>
    <mergeCell ref="L2:N2"/>
  </mergeCells>
  <printOptions/>
  <pageMargins left="0" right="0" top="0" bottom="0" header="0.5118110236220472" footer="0.5118110236220472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2009-05-28T01:55:07Z</cp:lastPrinted>
  <dcterms:created xsi:type="dcterms:W3CDTF">2009-05-26T15:16:06Z</dcterms:created>
  <dcterms:modified xsi:type="dcterms:W3CDTF">2009-06-06T03:09:27Z</dcterms:modified>
  <cp:category/>
  <cp:version/>
  <cp:contentType/>
  <cp:contentStatus/>
</cp:coreProperties>
</file>