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第三週" sheetId="1" r:id="rId1"/>
    <sheet name="第四週" sheetId="2" r:id="rId2"/>
  </sheets>
  <definedNames>
    <definedName name="_xlnm.Print_Area" localSheetId="0">'第三週'!$A$1:$AL$35</definedName>
  </definedNames>
  <calcPr fullCalcOnLoad="1"/>
</workbook>
</file>

<file path=xl/sharedStrings.xml><?xml version="1.0" encoding="utf-8"?>
<sst xmlns="http://schemas.openxmlformats.org/spreadsheetml/2006/main" count="969" uniqueCount="260">
  <si>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</si>
  <si>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</si>
  <si>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</si>
  <si>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</si>
  <si>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</si>
  <si>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</si>
  <si>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</si>
  <si>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</si>
  <si>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</si>
  <si>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六大類</t>
  </si>
  <si>
    <t>教育部公告學校午餐營養基準</t>
  </si>
  <si>
    <t>名稱</t>
  </si>
  <si>
    <t>單量</t>
  </si>
  <si>
    <t>數量</t>
  </si>
  <si>
    <t>單位</t>
  </si>
  <si>
    <t>份量</t>
  </si>
  <si>
    <t>白米飯</t>
  </si>
  <si>
    <t>鹽酥柳葉魚</t>
  </si>
  <si>
    <t>大黃瓜排骨湯</t>
  </si>
  <si>
    <t>蛋白質23-26g</t>
  </si>
  <si>
    <t>條</t>
  </si>
  <si>
    <t>芹菜段</t>
  </si>
  <si>
    <t>kg</t>
  </si>
  <si>
    <t>蒟蒻絲</t>
  </si>
  <si>
    <t>大黃瓜丁</t>
  </si>
  <si>
    <t>K</t>
  </si>
  <si>
    <t>脂    肪23-26g</t>
  </si>
  <si>
    <t>榨菜絲</t>
  </si>
  <si>
    <t>斤</t>
  </si>
  <si>
    <t>醣    類88-103g</t>
  </si>
  <si>
    <t>肉絲</t>
  </si>
  <si>
    <t>吻仔魚</t>
  </si>
  <si>
    <t>芹菜珠</t>
  </si>
  <si>
    <t>熱    量650-750卡</t>
  </si>
  <si>
    <t>紅蘿蔔絲</t>
  </si>
  <si>
    <t>五穀飯</t>
  </si>
  <si>
    <t>炒西芹素腰花</t>
  </si>
  <si>
    <t>粗豬絲</t>
  </si>
  <si>
    <t>辣椒</t>
  </si>
  <si>
    <t>kg</t>
  </si>
  <si>
    <t>包</t>
  </si>
  <si>
    <t>黑芝麻飯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</si>
  <si>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</si>
  <si>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</si>
  <si>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</si>
  <si>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</si>
  <si>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</si>
  <si>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</si>
  <si>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 xml:space="preserve"> </t>
  </si>
  <si>
    <t>腐乳雞丁</t>
  </si>
  <si>
    <t>燴冬瓜貢丸片</t>
  </si>
  <si>
    <t>炒油菜</t>
  </si>
  <si>
    <t>蘿蔔排骨湯</t>
  </si>
  <si>
    <t>米</t>
  </si>
  <si>
    <t>名稱</t>
  </si>
  <si>
    <t>數量</t>
  </si>
  <si>
    <t>蛋白質23-26g</t>
  </si>
  <si>
    <t xml:space="preserve">蔥段      </t>
  </si>
  <si>
    <t xml:space="preserve">油菜      </t>
  </si>
  <si>
    <t xml:space="preserve">芹菜珠    </t>
  </si>
  <si>
    <t>KG</t>
  </si>
  <si>
    <t xml:space="preserve">          </t>
  </si>
  <si>
    <t xml:space="preserve">     </t>
  </si>
  <si>
    <t xml:space="preserve">  </t>
  </si>
  <si>
    <t>脂    肪22-26g</t>
  </si>
  <si>
    <t xml:space="preserve">紅k片     </t>
  </si>
  <si>
    <t xml:space="preserve">蒜末      </t>
  </si>
  <si>
    <t>斤</t>
  </si>
  <si>
    <t xml:space="preserve">白k大丁   </t>
  </si>
  <si>
    <t>醣    類88-103g</t>
  </si>
  <si>
    <t>一</t>
  </si>
  <si>
    <t>飯</t>
  </si>
  <si>
    <t xml:space="preserve">豆泡      </t>
  </si>
  <si>
    <t xml:space="preserve">冬瓜片    </t>
  </si>
  <si>
    <t xml:space="preserve">排骨丁    </t>
  </si>
  <si>
    <t>熱    量650-750卡</t>
  </si>
  <si>
    <t xml:space="preserve">紅k中丁   </t>
  </si>
  <si>
    <t xml:space="preserve">乾蝦仁    </t>
  </si>
  <si>
    <t xml:space="preserve">薑片      </t>
  </si>
  <si>
    <t xml:space="preserve">木耳      </t>
  </si>
  <si>
    <t xml:space="preserve">馬k中丁   </t>
  </si>
  <si>
    <t>清蒸魚</t>
  </si>
  <si>
    <t>三絲金茸</t>
  </si>
  <si>
    <t>炒青江菜</t>
  </si>
  <si>
    <t>榨菜肉絲湯</t>
  </si>
  <si>
    <t>糙</t>
  </si>
  <si>
    <t>米</t>
  </si>
  <si>
    <t xml:space="preserve">青江菜    </t>
  </si>
  <si>
    <t xml:space="preserve">小白菜    </t>
  </si>
  <si>
    <t xml:space="preserve">旗魚片    </t>
  </si>
  <si>
    <t>片</t>
  </si>
  <si>
    <t xml:space="preserve">鮑魚菇絲  </t>
  </si>
  <si>
    <t xml:space="preserve">肉絲      </t>
  </si>
  <si>
    <t>二</t>
  </si>
  <si>
    <t xml:space="preserve">薑絲      </t>
  </si>
  <si>
    <t xml:space="preserve">紅k絲     </t>
  </si>
  <si>
    <t xml:space="preserve">榨菜絲    </t>
  </si>
  <si>
    <t xml:space="preserve">鮮香菇絲  </t>
  </si>
  <si>
    <t xml:space="preserve">洋蔥絲    </t>
  </si>
  <si>
    <t xml:space="preserve">金針菇    </t>
  </si>
  <si>
    <t xml:space="preserve">鮮筍絲    </t>
  </si>
  <si>
    <t>茶葉蛋</t>
  </si>
  <si>
    <t>麻</t>
  </si>
  <si>
    <t>醬</t>
  </si>
  <si>
    <t xml:space="preserve">茶葉蛋    </t>
  </si>
  <si>
    <t>粒</t>
  </si>
  <si>
    <t>豆芽菜</t>
  </si>
  <si>
    <t>麵</t>
  </si>
  <si>
    <t>絞肉</t>
  </si>
  <si>
    <t>韭菜段</t>
  </si>
  <si>
    <t>三</t>
  </si>
  <si>
    <t>茄汁肉丁</t>
  </si>
  <si>
    <t>芹菜甜不辣</t>
  </si>
  <si>
    <t>開陽白菜</t>
  </si>
  <si>
    <t>玉米排骨湯</t>
  </si>
  <si>
    <t>地</t>
  </si>
  <si>
    <t>瓜</t>
  </si>
  <si>
    <t xml:space="preserve">肉丁      </t>
  </si>
  <si>
    <t xml:space="preserve">芹菜段    </t>
  </si>
  <si>
    <t xml:space="preserve">大白菜    </t>
  </si>
  <si>
    <t xml:space="preserve">玉米段    </t>
  </si>
  <si>
    <t>四</t>
  </si>
  <si>
    <t xml:space="preserve">紅k大丁   </t>
  </si>
  <si>
    <t xml:space="preserve">蕃茄大丁  </t>
  </si>
  <si>
    <t xml:space="preserve">乾蝦皮    </t>
  </si>
  <si>
    <t xml:space="preserve">蒜仁      </t>
  </si>
  <si>
    <t>KG</t>
  </si>
  <si>
    <t>梅干扣素肉</t>
  </si>
  <si>
    <t>雙色豆包絲</t>
  </si>
  <si>
    <t>韓式泡菜鍋</t>
  </si>
  <si>
    <t xml:space="preserve">辣椒      </t>
  </si>
  <si>
    <t xml:space="preserve">凍豆腐    </t>
  </si>
  <si>
    <t xml:space="preserve">筍乾      </t>
  </si>
  <si>
    <t>五</t>
  </si>
  <si>
    <t xml:space="preserve">梅干菜    </t>
  </si>
  <si>
    <t xml:space="preserve">秀珍菇    </t>
  </si>
  <si>
    <t xml:space="preserve">素肉片    </t>
  </si>
  <si>
    <t>金針菇</t>
  </si>
  <si>
    <t xml:space="preserve">豆切      </t>
  </si>
  <si>
    <t xml:space="preserve">素皮絲    </t>
  </si>
  <si>
    <t xml:space="preserve">冬粉      </t>
  </si>
  <si>
    <t>芹菜三絲</t>
  </si>
  <si>
    <t>黃金柳葉魚</t>
  </si>
  <si>
    <t>kg</t>
  </si>
  <si>
    <t>K</t>
  </si>
  <si>
    <t>蒜末</t>
  </si>
  <si>
    <t>排骨丁</t>
  </si>
  <si>
    <t>黑胡椒豬柳</t>
  </si>
  <si>
    <t>炒高麗菜</t>
  </si>
  <si>
    <t>蘿蔔排骨湯</t>
  </si>
  <si>
    <t>素腰花</t>
  </si>
  <si>
    <t>高麗菜</t>
  </si>
  <si>
    <t>白蘿蔔丁</t>
  </si>
  <si>
    <t>洋蔥絲</t>
  </si>
  <si>
    <t>紅蘿蔔片</t>
  </si>
  <si>
    <t>小肉片</t>
  </si>
  <si>
    <t>紅蘿蔔丁</t>
  </si>
  <si>
    <t>紅蘿蔔絲</t>
  </si>
  <si>
    <t>西芹片</t>
  </si>
  <si>
    <t>排骨</t>
  </si>
  <si>
    <t>鮮筍片</t>
  </si>
  <si>
    <t>芹菜珠</t>
  </si>
  <si>
    <t>鮮香菇片</t>
  </si>
  <si>
    <t>魯雞翅</t>
  </si>
  <si>
    <t>炒青江菜</t>
  </si>
  <si>
    <t>黑糖花捲</t>
  </si>
  <si>
    <t>雞翅</t>
  </si>
  <si>
    <t>青江菜</t>
  </si>
  <si>
    <t>個</t>
  </si>
  <si>
    <t>蔥</t>
  </si>
  <si>
    <t>薑片</t>
  </si>
  <si>
    <t>滷包</t>
  </si>
  <si>
    <t>包</t>
  </si>
  <si>
    <t>炸鹽酥雞</t>
  </si>
  <si>
    <t>麻婆豆腐</t>
  </si>
  <si>
    <t>炒油菜</t>
  </si>
  <si>
    <t>小白菜肉絲湯</t>
  </si>
  <si>
    <t>雞胸丁</t>
  </si>
  <si>
    <t>豆腐</t>
  </si>
  <si>
    <t>油菜</t>
  </si>
  <si>
    <t>小白菜</t>
  </si>
  <si>
    <t>雞蛋</t>
  </si>
  <si>
    <t>木耳絲</t>
  </si>
  <si>
    <t>肉絲</t>
  </si>
  <si>
    <t>青蔥花</t>
  </si>
  <si>
    <t>榨菜絲</t>
  </si>
  <si>
    <t>罐</t>
  </si>
  <si>
    <t>黑胡椒杏鮑菇豆干片</t>
  </si>
  <si>
    <t>雙色炒蛋</t>
  </si>
  <si>
    <t>綠豆地瓜圓湯</t>
  </si>
  <si>
    <t>杏鮑菇片</t>
  </si>
  <si>
    <t>綠豆</t>
  </si>
  <si>
    <t>(前ㄧ天送)</t>
  </si>
  <si>
    <t>豆干片</t>
  </si>
  <si>
    <t>地瓜圓</t>
  </si>
  <si>
    <t>紅K絲</t>
  </si>
  <si>
    <t>黑胡椒醬/自備</t>
  </si>
  <si>
    <t>磨菇醬/自備</t>
  </si>
  <si>
    <t>黑胡椒醬/自備</t>
  </si>
  <si>
    <t>蘑菇醬/自備</t>
  </si>
  <si>
    <t>熟黑芝麻/另計</t>
  </si>
  <si>
    <t>支</t>
  </si>
  <si>
    <t>豆瓣醬/自備</t>
  </si>
  <si>
    <t>辣豆瓣醬/自備</t>
  </si>
  <si>
    <t>辣豆瓣醬/自備</t>
  </si>
  <si>
    <t>番茄醬/自備</t>
  </si>
  <si>
    <t>沙茶醬/自備</t>
  </si>
  <si>
    <t>冬菜</t>
  </si>
  <si>
    <t>水果</t>
  </si>
  <si>
    <t>104年</t>
  </si>
  <si>
    <r>
      <t>3</t>
    </r>
    <r>
      <rPr>
        <sz val="11"/>
        <rFont val="細明體"/>
        <family val="3"/>
      </rPr>
      <t>月</t>
    </r>
  </si>
  <si>
    <r>
      <t>104</t>
    </r>
    <r>
      <rPr>
        <sz val="11"/>
        <rFont val="細明體"/>
        <family val="3"/>
      </rPr>
      <t>年</t>
    </r>
  </si>
  <si>
    <t>16日</t>
  </si>
  <si>
    <r>
      <t>17</t>
    </r>
    <r>
      <rPr>
        <sz val="11"/>
        <rFont val="細明體"/>
        <family val="3"/>
      </rPr>
      <t>日</t>
    </r>
  </si>
  <si>
    <r>
      <t>18</t>
    </r>
    <r>
      <rPr>
        <sz val="11"/>
        <rFont val="細明體"/>
        <family val="3"/>
      </rPr>
      <t>日</t>
    </r>
  </si>
  <si>
    <r>
      <t>19</t>
    </r>
    <r>
      <rPr>
        <sz val="11"/>
        <rFont val="細明體"/>
        <family val="3"/>
      </rPr>
      <t>日</t>
    </r>
  </si>
  <si>
    <r>
      <t>20</t>
    </r>
    <r>
      <rPr>
        <sz val="11"/>
        <rFont val="細明體"/>
        <family val="3"/>
      </rPr>
      <t>日</t>
    </r>
  </si>
  <si>
    <r>
      <t>豆干丁</t>
    </r>
    <r>
      <rPr>
        <sz val="13"/>
        <rFont val="Arial"/>
        <family val="2"/>
      </rPr>
      <t xml:space="preserve">    </t>
    </r>
  </si>
  <si>
    <r>
      <t>高麗菜絲</t>
    </r>
    <r>
      <rPr>
        <sz val="13"/>
        <rFont val="Arial"/>
        <family val="2"/>
      </rPr>
      <t xml:space="preserve"> </t>
    </r>
  </si>
  <si>
    <r>
      <t>生豆包絲</t>
    </r>
    <r>
      <rPr>
        <sz val="13"/>
        <rFont val="Arial"/>
        <family val="2"/>
      </rPr>
      <t xml:space="preserve">    </t>
    </r>
  </si>
  <si>
    <t>麻醬麵</t>
  </si>
  <si>
    <t>韭菜銀芽</t>
  </si>
  <si>
    <t>金針雞湯</t>
  </si>
  <si>
    <t>水果</t>
  </si>
  <si>
    <r>
      <rPr>
        <sz val="13"/>
        <rFont val="細明體"/>
        <family val="3"/>
      </rPr>
      <t>雞腿丁</t>
    </r>
    <r>
      <rPr>
        <sz val="13"/>
        <rFont val="Arial"/>
        <family val="2"/>
      </rPr>
      <t xml:space="preserve">    </t>
    </r>
  </si>
  <si>
    <r>
      <rPr>
        <sz val="13"/>
        <rFont val="細明體"/>
        <family val="3"/>
      </rPr>
      <t>泡菜</t>
    </r>
  </si>
  <si>
    <t>小魚丸</t>
  </si>
  <si>
    <t>豆腐乳/自備</t>
  </si>
  <si>
    <r>
      <t>樹子</t>
    </r>
    <r>
      <rPr>
        <sz val="13"/>
        <rFont val="Arial"/>
        <family val="2"/>
      </rPr>
      <t>/</t>
    </r>
    <r>
      <rPr>
        <sz val="13"/>
        <rFont val="細明體"/>
        <family val="3"/>
      </rPr>
      <t>自備</t>
    </r>
    <r>
      <rPr>
        <sz val="13"/>
        <rFont val="Arial"/>
        <family val="2"/>
      </rPr>
      <t xml:space="preserve">   </t>
    </r>
  </si>
  <si>
    <r>
      <t>豆瓣醬</t>
    </r>
    <r>
      <rPr>
        <sz val="13"/>
        <rFont val="Arial"/>
        <family val="2"/>
      </rPr>
      <t>/</t>
    </r>
    <r>
      <rPr>
        <sz val="13"/>
        <rFont val="細明體"/>
        <family val="3"/>
      </rPr>
      <t>自備</t>
    </r>
    <r>
      <rPr>
        <sz val="13"/>
        <rFont val="Arial"/>
        <family val="2"/>
      </rPr>
      <t xml:space="preserve">  </t>
    </r>
  </si>
  <si>
    <t>熟白麵/另計</t>
  </si>
  <si>
    <t>甜麵醬/自備</t>
  </si>
  <si>
    <t>花生醬/自備</t>
  </si>
  <si>
    <t>芝麻醬/自備</t>
  </si>
  <si>
    <t>蕃茄醬/自備</t>
  </si>
  <si>
    <t>地瓜丁/另計</t>
  </si>
  <si>
    <r>
      <rPr>
        <sz val="13"/>
        <rFont val="細明體"/>
        <family val="3"/>
      </rPr>
      <t>魚丸片</t>
    </r>
    <r>
      <rPr>
        <sz val="13"/>
        <rFont val="Arial"/>
        <family val="2"/>
      </rPr>
      <t xml:space="preserve">    </t>
    </r>
  </si>
  <si>
    <r>
      <t>甜不辣條</t>
    </r>
    <r>
      <rPr>
        <sz val="13"/>
        <rFont val="Arial"/>
        <family val="2"/>
      </rPr>
      <t xml:space="preserve"> </t>
    </r>
  </si>
  <si>
    <t>炒大陸妹</t>
  </si>
  <si>
    <t>大陸妹</t>
  </si>
  <si>
    <t>吻魚菠菜</t>
  </si>
  <si>
    <t>菠菜</t>
  </si>
  <si>
    <t>肉絲</t>
  </si>
  <si>
    <t>K</t>
  </si>
  <si>
    <t>(另計)</t>
  </si>
  <si>
    <t>鮮筍絲</t>
  </si>
  <si>
    <t>乾香菇絲</t>
  </si>
  <si>
    <t>小白菜</t>
  </si>
  <si>
    <t>芹菜珠</t>
  </si>
  <si>
    <t>大骨</t>
  </si>
  <si>
    <t>蝦皮</t>
  </si>
  <si>
    <t>鮮筍粥</t>
  </si>
  <si>
    <t xml:space="preserve">用餐人數：212人+備份12人 </t>
  </si>
  <si>
    <t>高麗菜</t>
  </si>
  <si>
    <r>
      <t>蒜末</t>
    </r>
    <r>
      <rPr>
        <sz val="13"/>
        <rFont val="Arial"/>
        <family val="2"/>
      </rPr>
      <t xml:space="preserve">      </t>
    </r>
  </si>
  <si>
    <r>
      <t>紅</t>
    </r>
    <r>
      <rPr>
        <sz val="13"/>
        <rFont val="Arial"/>
        <family val="2"/>
      </rPr>
      <t>k</t>
    </r>
    <r>
      <rPr>
        <sz val="13"/>
        <rFont val="細明體"/>
        <family val="3"/>
      </rPr>
      <t>片</t>
    </r>
    <r>
      <rPr>
        <sz val="13"/>
        <rFont val="Arial"/>
        <family val="2"/>
      </rPr>
      <t xml:space="preserve">     </t>
    </r>
  </si>
  <si>
    <t>炒高麗菜</t>
  </si>
  <si>
    <t xml:space="preserve">用餐人數：212人+備份12人 </t>
  </si>
  <si>
    <t>103學年度第2學期灣內國小營養午餐食譜菜單  第三週</t>
  </si>
  <si>
    <r>
      <rPr>
        <b/>
        <sz val="14"/>
        <rFont val="Arial"/>
        <family val="2"/>
      </rPr>
      <t>103</t>
    </r>
    <r>
      <rPr>
        <b/>
        <sz val="14"/>
        <rFont val="細明體"/>
        <family val="3"/>
      </rPr>
      <t>學年度第2學期灣內國小營養午餐食譜菜單</t>
    </r>
    <r>
      <rPr>
        <b/>
        <sz val="14"/>
        <rFont val="Arial"/>
        <family val="2"/>
      </rPr>
      <t>--</t>
    </r>
    <r>
      <rPr>
        <b/>
        <sz val="14"/>
        <rFont val="細明體"/>
        <family val="3"/>
      </rPr>
      <t>第四週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</si>
</sst>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K&quot;"/>
    <numFmt numFmtId="177" formatCode="m&quot;月&quot;d&quot;日&quot;"/>
    <numFmt numFmtId="178" formatCode="&quot;蛋白質&quot;0&quot;g&quot;"/>
    <numFmt numFmtId="179" formatCode="&quot;主食&quot;0.0&quot;份&quot;"/>
    <numFmt numFmtId="180" formatCode="&quot;脂肪&quot;0&quot;g&quot;"/>
    <numFmt numFmtId="181" formatCode="&quot;蛋白質&quot;0.0&quot;份&quot;"/>
    <numFmt numFmtId="182" formatCode="&quot;醣類&quot;0&quot;g&quot;"/>
    <numFmt numFmtId="183" formatCode="&quot;油脂&quot;0&quot;份&quot;"/>
    <numFmt numFmtId="184" formatCode="&quot;星期一&quot;"/>
    <numFmt numFmtId="185" formatCode="&quot;熱量&quot;0&quot;卡&quot;"/>
    <numFmt numFmtId="186" formatCode="&quot;蔬菜&quot;0.0&quot;份&quot;"/>
    <numFmt numFmtId="187" formatCode="&quot;熱量&quot;0&quot;Kcal&quot;"/>
    <numFmt numFmtId="188" formatCode="&quot;水果&quot;0&quot;份&quot;"/>
    <numFmt numFmtId="189" formatCode="&quot;糖&quot;0&quot;g&quot;"/>
    <numFmt numFmtId="190" formatCode="0.0"/>
    <numFmt numFmtId="191" formatCode="&quot;星期二&quot;"/>
    <numFmt numFmtId="192" formatCode="&quot;星期三&quot;"/>
    <numFmt numFmtId="193" formatCode="&quot;星期四&quot;"/>
    <numFmt numFmtId="194" formatCode="&quot;星期五&quot;"/>
    <numFmt numFmtId="195" formatCode="0_ 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3"/>
      <color indexed="8"/>
      <name val="新細明體"/>
      <family val="1"/>
    </font>
    <font>
      <sz val="16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sz val="13"/>
      <color indexed="10"/>
      <name val="新細明體"/>
      <family val="1"/>
    </font>
    <font>
      <b/>
      <sz val="11"/>
      <color indexed="10"/>
      <name val="Arial"/>
      <family val="2"/>
    </font>
    <font>
      <sz val="11"/>
      <color indexed="8"/>
      <name val="細明體"/>
      <family val="3"/>
    </font>
    <font>
      <sz val="12"/>
      <color indexed="9"/>
      <name val="新細明體"/>
      <family val="1"/>
    </font>
    <font>
      <b/>
      <sz val="24"/>
      <color indexed="8"/>
      <name val="標楷體"/>
      <family val="4"/>
    </font>
    <font>
      <sz val="13"/>
      <name val="Arial"/>
      <family val="2"/>
    </font>
    <font>
      <sz val="13"/>
      <name val="細明體"/>
      <family val="3"/>
    </font>
    <font>
      <sz val="15"/>
      <name val="新細明體"/>
      <family val="1"/>
    </font>
    <font>
      <b/>
      <sz val="13"/>
      <color indexed="10"/>
      <name val="Arial"/>
      <family val="2"/>
    </font>
    <font>
      <sz val="15"/>
      <name val="細明體"/>
      <family val="3"/>
    </font>
    <font>
      <sz val="15"/>
      <name val="Arial"/>
      <family val="2"/>
    </font>
    <font>
      <b/>
      <sz val="14"/>
      <name val="細明體"/>
      <family val="3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left"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179" fontId="0" fillId="0" borderId="15" xfId="0" applyNumberFormat="1" applyFont="1" applyBorder="1" applyAlignment="1">
      <alignment horizontal="left" vertical="center" wrapText="1" shrinkToFit="1"/>
    </xf>
    <xf numFmtId="178" fontId="1" fillId="0" borderId="16" xfId="0" applyNumberFormat="1" applyFont="1" applyFill="1" applyBorder="1" applyAlignment="1">
      <alignment horizontal="left" vertical="center" shrinkToFit="1"/>
    </xf>
    <xf numFmtId="178" fontId="1" fillId="0" borderId="17" xfId="33" applyNumberFormat="1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180" fontId="4" fillId="0" borderId="14" xfId="0" applyNumberFormat="1" applyFont="1" applyFill="1" applyBorder="1" applyAlignment="1">
      <alignment horizontal="left" vertical="center" shrinkToFit="1"/>
    </xf>
    <xf numFmtId="180" fontId="4" fillId="0" borderId="0" xfId="0" applyNumberFormat="1" applyFont="1" applyFill="1" applyBorder="1" applyAlignment="1">
      <alignment horizontal="left" vertical="center" shrinkToFit="1"/>
    </xf>
    <xf numFmtId="181" fontId="0" fillId="0" borderId="18" xfId="0" applyNumberFormat="1" applyFont="1" applyBorder="1" applyAlignment="1">
      <alignment horizontal="left" vertical="center" wrapText="1" shrinkToFit="1"/>
    </xf>
    <xf numFmtId="180" fontId="1" fillId="0" borderId="16" xfId="0" applyNumberFormat="1" applyFont="1" applyFill="1" applyBorder="1" applyAlignment="1">
      <alignment horizontal="left" vertical="center" shrinkToFit="1"/>
    </xf>
    <xf numFmtId="178" fontId="1" fillId="0" borderId="19" xfId="33" applyNumberFormat="1" applyFont="1" applyFill="1" applyBorder="1" applyAlignment="1">
      <alignment horizontal="left" vertical="center" shrinkToFit="1"/>
      <protection/>
    </xf>
    <xf numFmtId="182" fontId="4" fillId="0" borderId="14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3" fontId="0" fillId="0" borderId="18" xfId="0" applyNumberFormat="1" applyFont="1" applyBorder="1" applyAlignment="1">
      <alignment horizontal="left" vertical="center" wrapText="1" shrinkToFit="1"/>
    </xf>
    <xf numFmtId="182" fontId="1" fillId="0" borderId="16" xfId="0" applyNumberFormat="1" applyFont="1" applyFill="1" applyBorder="1" applyAlignment="1">
      <alignment horizontal="left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85" fontId="4" fillId="0" borderId="14" xfId="0" applyNumberFormat="1" applyFont="1" applyFill="1" applyBorder="1" applyAlignment="1">
      <alignment horizontal="left" vertical="center" shrinkToFit="1"/>
    </xf>
    <xf numFmtId="185" fontId="4" fillId="0" borderId="0" xfId="0" applyNumberFormat="1" applyFont="1" applyFill="1" applyBorder="1" applyAlignment="1">
      <alignment horizontal="left" vertical="center" shrinkToFit="1"/>
    </xf>
    <xf numFmtId="186" fontId="0" fillId="0" borderId="18" xfId="0" applyNumberFormat="1" applyFont="1" applyBorder="1" applyAlignment="1">
      <alignment horizontal="left" vertical="center" wrapText="1" shrinkToFit="1"/>
    </xf>
    <xf numFmtId="187" fontId="1" fillId="0" borderId="16" xfId="0" applyNumberFormat="1" applyFont="1" applyFill="1" applyBorder="1" applyAlignment="1">
      <alignment horizontal="left" vertical="center" shrinkToFit="1"/>
    </xf>
    <xf numFmtId="185" fontId="1" fillId="0" borderId="19" xfId="33" applyNumberFormat="1" applyFont="1" applyFill="1" applyBorder="1" applyAlignment="1">
      <alignment horizontal="left" vertical="center" shrinkToFit="1"/>
      <protection/>
    </xf>
    <xf numFmtId="176" fontId="3" fillId="0" borderId="21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88" fontId="0" fillId="0" borderId="18" xfId="0" applyNumberFormat="1" applyFont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9" xfId="33" applyFont="1" applyFill="1" applyBorder="1" applyAlignment="1">
      <alignment vertical="center" shrinkToFit="1"/>
      <protection/>
    </xf>
    <xf numFmtId="0" fontId="3" fillId="0" borderId="22" xfId="0" applyFont="1" applyFill="1" applyBorder="1" applyAlignment="1">
      <alignment horizontal="left" vertical="center" shrinkToFit="1"/>
    </xf>
    <xf numFmtId="1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179" fontId="0" fillId="0" borderId="18" xfId="0" applyNumberFormat="1" applyFont="1" applyBorder="1" applyAlignment="1">
      <alignment horizontal="left" vertical="center" wrapText="1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78" fontId="4" fillId="0" borderId="24" xfId="0" applyNumberFormat="1" applyFont="1" applyFill="1" applyBorder="1" applyAlignment="1">
      <alignment horizontal="left" vertical="center" shrinkToFit="1"/>
    </xf>
    <xf numFmtId="178" fontId="4" fillId="0" borderId="25" xfId="0" applyNumberFormat="1" applyFont="1" applyFill="1" applyBorder="1" applyAlignment="1">
      <alignment horizontal="left" vertical="center" shrinkToFit="1"/>
    </xf>
    <xf numFmtId="179" fontId="0" fillId="0" borderId="26" xfId="0" applyNumberFormat="1" applyFont="1" applyBorder="1" applyAlignment="1">
      <alignment horizontal="left" vertical="center" wrapText="1" shrinkToFit="1"/>
    </xf>
    <xf numFmtId="178" fontId="1" fillId="0" borderId="27" xfId="0" applyNumberFormat="1" applyFont="1" applyFill="1" applyBorder="1" applyAlignment="1">
      <alignment horizontal="left" vertical="center" shrinkToFit="1"/>
    </xf>
    <xf numFmtId="178" fontId="1" fillId="0" borderId="28" xfId="33" applyNumberFormat="1" applyFont="1" applyFill="1" applyBorder="1" applyAlignment="1">
      <alignment horizontal="left" vertical="center" shrinkToFit="1"/>
      <protection/>
    </xf>
    <xf numFmtId="178" fontId="1" fillId="0" borderId="29" xfId="33" applyNumberFormat="1" applyFont="1" applyFill="1" applyBorder="1" applyAlignment="1">
      <alignment horizontal="left" vertical="center" shrinkToFit="1"/>
      <protection/>
    </xf>
    <xf numFmtId="185" fontId="1" fillId="0" borderId="29" xfId="33" applyNumberFormat="1" applyFont="1" applyFill="1" applyBorder="1" applyAlignment="1">
      <alignment horizontal="left" vertical="center" shrinkToFit="1"/>
      <protection/>
    </xf>
    <xf numFmtId="0" fontId="1" fillId="0" borderId="29" xfId="33" applyFont="1" applyFill="1" applyBorder="1" applyAlignment="1">
      <alignment vertical="center" shrinkToFit="1"/>
      <protection/>
    </xf>
    <xf numFmtId="185" fontId="4" fillId="0" borderId="22" xfId="0" applyNumberFormat="1" applyFont="1" applyFill="1" applyBorder="1" applyAlignment="1">
      <alignment horizontal="left" vertical="center" shrinkToFit="1"/>
    </xf>
    <xf numFmtId="185" fontId="4" fillId="0" borderId="21" xfId="0" applyNumberFormat="1" applyFont="1" applyFill="1" applyBorder="1" applyAlignment="1">
      <alignment horizontal="left" vertical="center" shrinkToFit="1"/>
    </xf>
    <xf numFmtId="0" fontId="1" fillId="0" borderId="30" xfId="33" applyFont="1" applyFill="1" applyBorder="1" applyAlignment="1">
      <alignment vertical="center" shrinkToFit="1"/>
      <protection/>
    </xf>
    <xf numFmtId="178" fontId="3" fillId="0" borderId="14" xfId="0" applyNumberFormat="1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178" fontId="1" fillId="0" borderId="31" xfId="33" applyNumberFormat="1" applyFont="1" applyFill="1" applyBorder="1" applyAlignment="1">
      <alignment horizontal="left" vertical="center" shrinkToFit="1"/>
      <protection/>
    </xf>
    <xf numFmtId="180" fontId="3" fillId="0" borderId="14" xfId="0" applyNumberFormat="1" applyFont="1" applyFill="1" applyBorder="1" applyAlignment="1">
      <alignment horizontal="left" vertical="center" shrinkToFit="1"/>
    </xf>
    <xf numFmtId="180" fontId="3" fillId="0" borderId="0" xfId="0" applyNumberFormat="1" applyFont="1" applyFill="1" applyBorder="1" applyAlignment="1">
      <alignment horizontal="left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5" fontId="3" fillId="0" borderId="14" xfId="0" applyNumberFormat="1" applyFont="1" applyFill="1" applyBorder="1" applyAlignment="1">
      <alignment horizontal="left" vertical="center" shrinkToFit="1"/>
    </xf>
    <xf numFmtId="185" fontId="3" fillId="0" borderId="0" xfId="0" applyNumberFormat="1" applyFont="1" applyFill="1" applyBorder="1" applyAlignment="1">
      <alignment horizontal="left" vertical="center" shrinkToFit="1"/>
    </xf>
    <xf numFmtId="0" fontId="1" fillId="0" borderId="32" xfId="33" applyFont="1" applyFill="1" applyBorder="1" applyAlignment="1">
      <alignment vertical="center" shrinkToFit="1"/>
      <protection/>
    </xf>
    <xf numFmtId="0" fontId="3" fillId="0" borderId="0" xfId="0" applyFont="1" applyFill="1" applyAlignment="1">
      <alignment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1" fontId="8" fillId="0" borderId="34" xfId="0" applyNumberFormat="1" applyFont="1" applyFill="1" applyBorder="1" applyAlignment="1">
      <alignment horizontal="center" vertical="center" shrinkToFit="1"/>
    </xf>
    <xf numFmtId="176" fontId="8" fillId="0" borderId="34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left" vertical="center" shrinkToFit="1"/>
    </xf>
    <xf numFmtId="1" fontId="4" fillId="0" borderId="34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 textRotation="255"/>
    </xf>
    <xf numFmtId="1" fontId="4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left" vertical="center" shrinkToFit="1"/>
    </xf>
    <xf numFmtId="178" fontId="1" fillId="0" borderId="26" xfId="0" applyNumberFormat="1" applyFont="1" applyFill="1" applyBorder="1" applyAlignment="1">
      <alignment horizontal="left" vertical="center" shrinkToFit="1"/>
    </xf>
    <xf numFmtId="178" fontId="1" fillId="0" borderId="26" xfId="33" applyNumberFormat="1" applyFont="1" applyFill="1" applyBorder="1" applyAlignment="1">
      <alignment horizontal="left" vertical="center" shrinkToFit="1"/>
      <protection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1" fontId="0" fillId="0" borderId="18" xfId="0" applyNumberFormat="1" applyFont="1" applyBorder="1" applyAlignment="1">
      <alignment horizontal="left" vertical="center" shrinkToFit="1"/>
    </xf>
    <xf numFmtId="180" fontId="1" fillId="0" borderId="18" xfId="0" applyNumberFormat="1" applyFont="1" applyFill="1" applyBorder="1" applyAlignment="1">
      <alignment horizontal="left" vertical="center" shrinkToFit="1"/>
    </xf>
    <xf numFmtId="178" fontId="1" fillId="0" borderId="18" xfId="33" applyNumberFormat="1" applyFont="1" applyFill="1" applyBorder="1" applyAlignment="1">
      <alignment horizontal="left" vertical="center" shrinkToFit="1"/>
      <protection/>
    </xf>
    <xf numFmtId="49" fontId="7" fillId="0" borderId="18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left" vertical="center" shrinkToFit="1"/>
    </xf>
    <xf numFmtId="182" fontId="1" fillId="0" borderId="18" xfId="0" applyNumberFormat="1" applyFont="1" applyFill="1" applyBorder="1" applyAlignment="1">
      <alignment horizontal="left" vertical="center" shrinkToFit="1"/>
    </xf>
    <xf numFmtId="186" fontId="0" fillId="0" borderId="18" xfId="0" applyNumberFormat="1" applyFont="1" applyBorder="1" applyAlignment="1">
      <alignment horizontal="left" vertical="center" shrinkToFit="1"/>
    </xf>
    <xf numFmtId="187" fontId="1" fillId="0" borderId="18" xfId="0" applyNumberFormat="1" applyFont="1" applyFill="1" applyBorder="1" applyAlignment="1">
      <alignment horizontal="left" vertical="center" shrinkToFit="1"/>
    </xf>
    <xf numFmtId="185" fontId="1" fillId="0" borderId="18" xfId="33" applyNumberFormat="1" applyFont="1" applyFill="1" applyBorder="1" applyAlignment="1">
      <alignment horizontal="left" vertical="center" shrinkToFit="1"/>
      <protection/>
    </xf>
    <xf numFmtId="188" fontId="0" fillId="0" borderId="18" xfId="0" applyNumberFormat="1" applyFont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8" xfId="33" applyFont="1" applyFill="1" applyBorder="1" applyAlignment="1">
      <alignment vertical="center" shrinkToFit="1"/>
      <protection/>
    </xf>
    <xf numFmtId="0" fontId="6" fillId="0" borderId="18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left" vertical="center" shrinkToFit="1"/>
    </xf>
    <xf numFmtId="178" fontId="1" fillId="0" borderId="18" xfId="0" applyNumberFormat="1" applyFont="1" applyFill="1" applyBorder="1" applyAlignment="1">
      <alignment horizontal="left" vertical="center" shrinkToFit="1"/>
    </xf>
    <xf numFmtId="178" fontId="1" fillId="0" borderId="41" xfId="33" applyNumberFormat="1" applyFont="1" applyFill="1" applyBorder="1" applyAlignment="1">
      <alignment horizontal="left" vertical="center" shrinkToFit="1"/>
      <protection/>
    </xf>
    <xf numFmtId="0" fontId="6" fillId="0" borderId="18" xfId="0" applyFont="1" applyBorder="1" applyAlignment="1">
      <alignment vertical="center" shrinkToFit="1"/>
    </xf>
    <xf numFmtId="183" fontId="0" fillId="0" borderId="40" xfId="0" applyNumberFormat="1" applyFont="1" applyBorder="1" applyAlignment="1">
      <alignment horizontal="left" vertical="center" shrinkToFit="1"/>
    </xf>
    <xf numFmtId="182" fontId="1" fillId="0" borderId="40" xfId="0" applyNumberFormat="1" applyFont="1" applyFill="1" applyBorder="1" applyAlignment="1">
      <alignment horizontal="left" vertical="center" shrinkToFit="1"/>
    </xf>
    <xf numFmtId="178" fontId="1" fillId="0" borderId="40" xfId="33" applyNumberFormat="1" applyFont="1" applyFill="1" applyBorder="1" applyAlignment="1">
      <alignment horizontal="left" vertical="center" shrinkToFit="1"/>
      <protection/>
    </xf>
    <xf numFmtId="179" fontId="0" fillId="0" borderId="40" xfId="0" applyNumberFormat="1" applyFont="1" applyBorder="1" applyAlignment="1">
      <alignment horizontal="left" vertical="center" shrinkToFit="1"/>
    </xf>
    <xf numFmtId="178" fontId="1" fillId="0" borderId="40" xfId="0" applyNumberFormat="1" applyFont="1" applyFill="1" applyBorder="1" applyAlignment="1">
      <alignment horizontal="left" vertical="center" shrinkToFit="1"/>
    </xf>
    <xf numFmtId="189" fontId="11" fillId="0" borderId="40" xfId="0" applyNumberFormat="1" applyFont="1" applyBorder="1" applyAlignment="1">
      <alignment horizontal="left" vertical="center" wrapText="1" shrinkToFit="1"/>
    </xf>
    <xf numFmtId="189" fontId="11" fillId="0" borderId="18" xfId="0" applyNumberFormat="1" applyFont="1" applyBorder="1" applyAlignment="1">
      <alignment horizontal="left" vertical="center" wrapText="1" shrinkToFit="1"/>
    </xf>
    <xf numFmtId="189" fontId="11" fillId="0" borderId="42" xfId="0" applyNumberFormat="1" applyFont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vertical="center" shrinkToFit="1"/>
    </xf>
    <xf numFmtId="189" fontId="11" fillId="0" borderId="18" xfId="0" applyNumberFormat="1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/>
    </xf>
    <xf numFmtId="0" fontId="13" fillId="0" borderId="43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184" fontId="4" fillId="0" borderId="29" xfId="0" applyNumberFormat="1" applyFont="1" applyFill="1" applyBorder="1" applyAlignment="1">
      <alignment horizontal="center" vertical="top" wrapText="1"/>
    </xf>
    <xf numFmtId="184" fontId="4" fillId="0" borderId="3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17" xfId="33" applyFont="1" applyFill="1" applyBorder="1" applyAlignment="1">
      <alignment horizontal="center" vertical="center" wrapText="1" shrinkToFit="1"/>
      <protection/>
    </xf>
    <xf numFmtId="0" fontId="1" fillId="0" borderId="32" xfId="33" applyFont="1" applyFill="1" applyBorder="1" applyAlignment="1">
      <alignment horizontal="center" vertical="center" wrapText="1" shrinkToFit="1"/>
      <protection/>
    </xf>
    <xf numFmtId="0" fontId="4" fillId="0" borderId="37" xfId="0" applyFont="1" applyFill="1" applyBorder="1" applyAlignment="1">
      <alignment horizontal="center" vertical="center" shrinkToFit="1"/>
    </xf>
    <xf numFmtId="194" fontId="4" fillId="0" borderId="29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36" xfId="0" applyFont="1" applyFill="1" applyBorder="1" applyAlignment="1">
      <alignment horizontal="center" vertical="center" textRotation="255" shrinkToFit="1"/>
    </xf>
    <xf numFmtId="193" fontId="4" fillId="0" borderId="29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horizontal="center" shrinkToFit="1"/>
    </xf>
    <xf numFmtId="177" fontId="4" fillId="0" borderId="26" xfId="0" applyNumberFormat="1" applyFont="1" applyFill="1" applyBorder="1" applyAlignment="1">
      <alignment horizontal="center" vertical="center" textRotation="255" shrinkToFit="1"/>
    </xf>
    <xf numFmtId="177" fontId="4" fillId="0" borderId="18" xfId="0" applyNumberFormat="1" applyFont="1" applyFill="1" applyBorder="1" applyAlignment="1">
      <alignment horizontal="center" vertical="center" textRotation="255" shrinkToFit="1"/>
    </xf>
    <xf numFmtId="177" fontId="4" fillId="0" borderId="42" xfId="0" applyNumberFormat="1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177" fontId="4" fillId="0" borderId="40" xfId="0" applyNumberFormat="1" applyFont="1" applyFill="1" applyBorder="1" applyAlignment="1">
      <alignment horizontal="center" vertical="center" textRotation="255" shrinkToFit="1"/>
    </xf>
    <xf numFmtId="191" fontId="4" fillId="0" borderId="29" xfId="0" applyNumberFormat="1" applyFont="1" applyFill="1" applyBorder="1" applyAlignment="1">
      <alignment horizontal="center" vertical="top" wrapText="1"/>
    </xf>
    <xf numFmtId="191" fontId="4" fillId="0" borderId="30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15" fillId="0" borderId="26" xfId="0" applyFont="1" applyBorder="1" applyAlignment="1">
      <alignment horizontal="center" vertical="center" textRotation="255" shrinkToFit="1"/>
    </xf>
    <xf numFmtId="0" fontId="15" fillId="0" borderId="18" xfId="0" applyFont="1" applyBorder="1" applyAlignment="1">
      <alignment horizontal="center" vertical="center" textRotation="255" shrinkToFit="1"/>
    </xf>
    <xf numFmtId="0" fontId="15" fillId="0" borderId="40" xfId="0" applyFont="1" applyBorder="1" applyAlignment="1">
      <alignment horizontal="center" vertical="center" textRotation="255" shrinkToFit="1"/>
    </xf>
    <xf numFmtId="192" fontId="3" fillId="0" borderId="29" xfId="0" applyNumberFormat="1" applyFont="1" applyFill="1" applyBorder="1" applyAlignment="1">
      <alignment horizontal="center" vertical="top" shrinkToFit="1"/>
    </xf>
    <xf numFmtId="192" fontId="3" fillId="0" borderId="30" xfId="0" applyNumberFormat="1" applyFont="1" applyFill="1" applyBorder="1" applyAlignment="1">
      <alignment horizontal="center" vertical="top" shrinkToFit="1"/>
    </xf>
    <xf numFmtId="177" fontId="4" fillId="0" borderId="28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42" xfId="0" applyFont="1" applyFill="1" applyBorder="1" applyAlignment="1">
      <alignment horizontal="center" vertical="center" textRotation="255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95" fontId="17" fillId="0" borderId="26" xfId="0" applyNumberFormat="1" applyFont="1" applyBorder="1" applyAlignment="1">
      <alignment horizontal="center" vertical="center" textRotation="255"/>
    </xf>
    <xf numFmtId="195" fontId="18" fillId="0" borderId="18" xfId="0" applyNumberFormat="1" applyFont="1" applyBorder="1" applyAlignment="1">
      <alignment horizontal="center" vertical="center" textRotation="255"/>
    </xf>
    <xf numFmtId="195" fontId="18" fillId="0" borderId="40" xfId="0" applyNumberFormat="1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9" xfId="33" applyFont="1" applyFill="1" applyBorder="1" applyAlignment="1">
      <alignment horizontal="center" vertical="center" wrapText="1" shrinkToFit="1"/>
      <protection/>
    </xf>
    <xf numFmtId="0" fontId="13" fillId="0" borderId="37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tabSelected="1" zoomScale="75" zoomScaleNormal="75" zoomScalePageLayoutView="0" workbookViewId="0" topLeftCell="A1">
      <selection activeCell="Q22" sqref="Q22"/>
    </sheetView>
  </sheetViews>
  <sheetFormatPr defaultColWidth="9.00390625" defaultRowHeight="11.25" customHeight="1"/>
  <cols>
    <col min="1" max="1" width="9.875" style="1" customWidth="1"/>
    <col min="2" max="2" width="3.625" style="1" customWidth="1"/>
    <col min="3" max="3" width="12.375" style="94" customWidth="1"/>
    <col min="4" max="4" width="4.625" style="95" hidden="1" customWidth="1"/>
    <col min="5" max="5" width="4.625" style="94" customWidth="1"/>
    <col min="6" max="6" width="3.125" style="94" customWidth="1"/>
    <col min="7" max="7" width="10.25390625" style="94" customWidth="1"/>
    <col min="8" max="8" width="4.625" style="95" hidden="1" customWidth="1"/>
    <col min="9" max="9" width="4.625" style="94" customWidth="1"/>
    <col min="10" max="10" width="3.125" style="94" customWidth="1"/>
    <col min="11" max="11" width="11.75390625" style="94" customWidth="1"/>
    <col min="12" max="12" width="4.625" style="95" hidden="1" customWidth="1"/>
    <col min="13" max="13" width="4.625" style="94" customWidth="1"/>
    <col min="14" max="14" width="3.125" style="94" customWidth="1"/>
    <col min="15" max="15" width="10.50390625" style="94" customWidth="1"/>
    <col min="16" max="16" width="4.625" style="95" hidden="1" customWidth="1"/>
    <col min="17" max="17" width="4.625" style="94" customWidth="1"/>
    <col min="18" max="18" width="3.125" style="94" customWidth="1"/>
    <col min="19" max="19" width="11.375" style="94" customWidth="1"/>
    <col min="20" max="20" width="4.625" style="95" hidden="1" customWidth="1"/>
    <col min="21" max="21" width="4.25390625" style="94" customWidth="1"/>
    <col min="22" max="22" width="3.125" style="94" customWidth="1"/>
    <col min="23" max="23" width="10.625" style="94" hidden="1" customWidth="1"/>
    <col min="24" max="24" width="4.625" style="95" hidden="1" customWidth="1"/>
    <col min="25" max="25" width="4.625" style="94" hidden="1" customWidth="1"/>
    <col min="26" max="26" width="3.125" style="94" hidden="1" customWidth="1"/>
    <col min="27" max="27" width="10.00390625" style="94" customWidth="1"/>
    <col min="28" max="28" width="4.625" style="95" hidden="1" customWidth="1"/>
    <col min="29" max="29" width="4.625" style="94" customWidth="1"/>
    <col min="30" max="30" width="3.125" style="94" customWidth="1"/>
    <col min="31" max="31" width="10.25390625" style="94" customWidth="1"/>
    <col min="32" max="32" width="4.625" style="95" hidden="1" customWidth="1"/>
    <col min="33" max="34" width="0.2421875" style="94" hidden="1" customWidth="1"/>
    <col min="35" max="35" width="0.2421875" style="1" hidden="1" customWidth="1"/>
    <col min="36" max="36" width="0.37109375" style="1" hidden="1" customWidth="1"/>
    <col min="37" max="37" width="4.375" style="1" customWidth="1"/>
    <col min="38" max="38" width="11.625" style="1" customWidth="1"/>
    <col min="39" max="39" width="12.375" style="1" customWidth="1"/>
    <col min="40" max="40" width="14.875" style="1" customWidth="1"/>
    <col min="41" max="16384" width="9.00390625" style="1" customWidth="1"/>
  </cols>
  <sheetData>
    <row r="1" spans="1:37" ht="34.5" customHeight="1">
      <c r="A1" s="181" t="s">
        <v>258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 hidden="1">
      <c r="A2" s="182" t="s">
        <v>0</v>
      </c>
      <c r="B2" s="182"/>
      <c r="C2" s="182"/>
      <c r="D2" s="182"/>
      <c r="E2" s="182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52" s="3" customFormat="1" ht="19.5" customHeight="1" thickBot="1">
      <c r="A3" s="229" t="s">
        <v>257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</row>
    <row r="4" spans="1:40" s="3" customFormat="1" ht="18" customHeight="1" thickBot="1">
      <c r="A4" s="4" t="s">
        <v>1</v>
      </c>
      <c r="B4" s="220" t="s">
        <v>2</v>
      </c>
      <c r="C4" s="222" t="s">
        <v>3</v>
      </c>
      <c r="D4" s="222"/>
      <c r="E4" s="222"/>
      <c r="F4" s="222"/>
      <c r="G4" s="222"/>
      <c r="H4" s="222"/>
      <c r="I4" s="222"/>
      <c r="J4" s="222"/>
      <c r="K4" s="222" t="s">
        <v>4</v>
      </c>
      <c r="L4" s="222"/>
      <c r="M4" s="222"/>
      <c r="N4" s="222"/>
      <c r="O4" s="222"/>
      <c r="P4" s="222"/>
      <c r="Q4" s="222"/>
      <c r="R4" s="222"/>
      <c r="S4" s="222" t="s">
        <v>5</v>
      </c>
      <c r="T4" s="222"/>
      <c r="U4" s="222"/>
      <c r="V4" s="222"/>
      <c r="W4" s="222"/>
      <c r="X4" s="222"/>
      <c r="Y4" s="222"/>
      <c r="Z4" s="222"/>
      <c r="AA4" s="222" t="s">
        <v>6</v>
      </c>
      <c r="AB4" s="222"/>
      <c r="AC4" s="222"/>
      <c r="AD4" s="222"/>
      <c r="AE4" s="222"/>
      <c r="AF4" s="222"/>
      <c r="AG4" s="222"/>
      <c r="AH4" s="222"/>
      <c r="AI4" s="223" t="s">
        <v>7</v>
      </c>
      <c r="AJ4" s="224"/>
      <c r="AK4" s="227" t="s">
        <v>8</v>
      </c>
      <c r="AL4" s="5" t="s">
        <v>9</v>
      </c>
      <c r="AM4" s="185" t="s">
        <v>7</v>
      </c>
      <c r="AN4" s="187" t="s">
        <v>10</v>
      </c>
    </row>
    <row r="5" spans="1:40" s="3" customFormat="1" ht="18" customHeight="1" thickBot="1">
      <c r="A5" s="6" t="s">
        <v>209</v>
      </c>
      <c r="B5" s="221"/>
      <c r="C5" s="7" t="s">
        <v>11</v>
      </c>
      <c r="D5" s="8" t="s">
        <v>12</v>
      </c>
      <c r="E5" s="8" t="s">
        <v>13</v>
      </c>
      <c r="F5" s="9" t="s">
        <v>14</v>
      </c>
      <c r="G5" s="7" t="s">
        <v>11</v>
      </c>
      <c r="H5" s="8" t="s">
        <v>12</v>
      </c>
      <c r="I5" s="8" t="s">
        <v>13</v>
      </c>
      <c r="J5" s="9" t="s">
        <v>14</v>
      </c>
      <c r="K5" s="7" t="s">
        <v>11</v>
      </c>
      <c r="L5" s="8" t="s">
        <v>12</v>
      </c>
      <c r="M5" s="8" t="s">
        <v>13</v>
      </c>
      <c r="N5" s="9" t="s">
        <v>14</v>
      </c>
      <c r="O5" s="7" t="s">
        <v>11</v>
      </c>
      <c r="P5" s="8" t="s">
        <v>12</v>
      </c>
      <c r="Q5" s="8" t="s">
        <v>13</v>
      </c>
      <c r="R5" s="9" t="s">
        <v>14</v>
      </c>
      <c r="S5" s="7" t="s">
        <v>11</v>
      </c>
      <c r="T5" s="8" t="s">
        <v>12</v>
      </c>
      <c r="U5" s="8" t="s">
        <v>13</v>
      </c>
      <c r="V5" s="9" t="s">
        <v>14</v>
      </c>
      <c r="W5" s="7" t="s">
        <v>11</v>
      </c>
      <c r="X5" s="8" t="s">
        <v>12</v>
      </c>
      <c r="Y5" s="8" t="s">
        <v>13</v>
      </c>
      <c r="Z5" s="9" t="s">
        <v>14</v>
      </c>
      <c r="AA5" s="7" t="s">
        <v>11</v>
      </c>
      <c r="AB5" s="8" t="s">
        <v>12</v>
      </c>
      <c r="AC5" s="8" t="s">
        <v>13</v>
      </c>
      <c r="AD5" s="9" t="s">
        <v>14</v>
      </c>
      <c r="AE5" s="7" t="s">
        <v>11</v>
      </c>
      <c r="AF5" s="8" t="s">
        <v>12</v>
      </c>
      <c r="AG5" s="8" t="s">
        <v>13</v>
      </c>
      <c r="AH5" s="9" t="s">
        <v>14</v>
      </c>
      <c r="AI5" s="225"/>
      <c r="AJ5" s="226"/>
      <c r="AK5" s="228"/>
      <c r="AL5" s="5" t="s">
        <v>15</v>
      </c>
      <c r="AM5" s="186"/>
      <c r="AN5" s="188"/>
    </row>
    <row r="6" spans="1:40" s="3" customFormat="1" ht="18" customHeight="1">
      <c r="A6" s="219">
        <v>41707</v>
      </c>
      <c r="B6" s="201" t="s">
        <v>16</v>
      </c>
      <c r="C6" s="189" t="s">
        <v>17</v>
      </c>
      <c r="D6" s="183"/>
      <c r="E6" s="183"/>
      <c r="F6" s="183"/>
      <c r="G6" s="183"/>
      <c r="H6" s="183"/>
      <c r="I6" s="183"/>
      <c r="J6" s="183"/>
      <c r="K6" s="189" t="s">
        <v>141</v>
      </c>
      <c r="L6" s="183"/>
      <c r="M6" s="183"/>
      <c r="N6" s="183"/>
      <c r="O6" s="183"/>
      <c r="P6" s="183"/>
      <c r="Q6" s="183"/>
      <c r="R6" s="183"/>
      <c r="S6" s="189" t="s">
        <v>240</v>
      </c>
      <c r="T6" s="183"/>
      <c r="U6" s="183"/>
      <c r="V6" s="183"/>
      <c r="W6" s="183"/>
      <c r="X6" s="183"/>
      <c r="Y6" s="183"/>
      <c r="Z6" s="183"/>
      <c r="AA6" s="189" t="s">
        <v>18</v>
      </c>
      <c r="AB6" s="183"/>
      <c r="AC6" s="183"/>
      <c r="AD6" s="183"/>
      <c r="AE6" s="183"/>
      <c r="AF6" s="183"/>
      <c r="AG6" s="183"/>
      <c r="AH6" s="183"/>
      <c r="AI6" s="10">
        <v>32</v>
      </c>
      <c r="AJ6" s="11"/>
      <c r="AK6" s="176"/>
      <c r="AL6" s="12">
        <v>0</v>
      </c>
      <c r="AM6" s="13">
        <f>AL6*2+AL7*7+AL9*1</f>
        <v>0</v>
      </c>
      <c r="AN6" s="14" t="s">
        <v>19</v>
      </c>
    </row>
    <row r="7" spans="1:40" s="3" customFormat="1" ht="18" customHeight="1">
      <c r="A7" s="200"/>
      <c r="B7" s="202"/>
      <c r="C7" s="15" t="s">
        <v>142</v>
      </c>
      <c r="D7" s="16"/>
      <c r="E7" s="17">
        <v>448</v>
      </c>
      <c r="F7" s="18" t="s">
        <v>20</v>
      </c>
      <c r="G7" s="19"/>
      <c r="H7" s="16"/>
      <c r="I7" s="16"/>
      <c r="J7" s="18"/>
      <c r="K7" s="15" t="s">
        <v>21</v>
      </c>
      <c r="L7" s="16"/>
      <c r="M7" s="17">
        <v>8</v>
      </c>
      <c r="N7" s="18" t="s">
        <v>22</v>
      </c>
      <c r="O7" s="19" t="s">
        <v>23</v>
      </c>
      <c r="P7" s="16"/>
      <c r="Q7" s="17">
        <v>2</v>
      </c>
      <c r="R7" s="18" t="s">
        <v>22</v>
      </c>
      <c r="S7" s="15" t="s">
        <v>241</v>
      </c>
      <c r="T7" s="16"/>
      <c r="U7" s="16">
        <v>17</v>
      </c>
      <c r="V7" s="18" t="s">
        <v>143</v>
      </c>
      <c r="W7" s="19"/>
      <c r="X7" s="16"/>
      <c r="Y7" s="16"/>
      <c r="Z7" s="18"/>
      <c r="AA7" s="15" t="s">
        <v>24</v>
      </c>
      <c r="AB7" s="16"/>
      <c r="AC7" s="17">
        <v>9</v>
      </c>
      <c r="AD7" s="18" t="s">
        <v>144</v>
      </c>
      <c r="AE7" s="19"/>
      <c r="AF7" s="16"/>
      <c r="AG7" s="17"/>
      <c r="AH7" s="18"/>
      <c r="AI7" s="20">
        <v>24</v>
      </c>
      <c r="AJ7" s="21"/>
      <c r="AK7" s="177"/>
      <c r="AL7" s="22">
        <v>0</v>
      </c>
      <c r="AM7" s="23">
        <f>AL7*5+AL8*5</f>
        <v>0</v>
      </c>
      <c r="AN7" s="24" t="s">
        <v>26</v>
      </c>
    </row>
    <row r="8" spans="1:40" s="3" customFormat="1" ht="18" customHeight="1">
      <c r="A8" s="200"/>
      <c r="B8" s="202"/>
      <c r="C8" s="15"/>
      <c r="D8" s="16"/>
      <c r="E8" s="17"/>
      <c r="F8" s="18"/>
      <c r="G8" s="19"/>
      <c r="H8" s="16"/>
      <c r="I8" s="16"/>
      <c r="J8" s="18"/>
      <c r="K8" s="15" t="s">
        <v>27</v>
      </c>
      <c r="L8" s="16"/>
      <c r="M8" s="17">
        <v>3</v>
      </c>
      <c r="N8" s="18" t="s">
        <v>143</v>
      </c>
      <c r="O8" s="19"/>
      <c r="P8" s="16"/>
      <c r="Q8" s="16"/>
      <c r="R8" s="18"/>
      <c r="S8" s="15" t="s">
        <v>145</v>
      </c>
      <c r="T8" s="16"/>
      <c r="U8" s="17">
        <v>0.5</v>
      </c>
      <c r="V8" s="18" t="s">
        <v>28</v>
      </c>
      <c r="W8" s="19"/>
      <c r="X8" s="16"/>
      <c r="Y8" s="16"/>
      <c r="Z8" s="18"/>
      <c r="AA8" s="15" t="s">
        <v>146</v>
      </c>
      <c r="AB8" s="16"/>
      <c r="AC8" s="17">
        <v>2</v>
      </c>
      <c r="AD8" s="18" t="s">
        <v>144</v>
      </c>
      <c r="AE8" s="19"/>
      <c r="AF8" s="16"/>
      <c r="AG8" s="17"/>
      <c r="AH8" s="18"/>
      <c r="AI8" s="25">
        <v>90</v>
      </c>
      <c r="AJ8" s="26"/>
      <c r="AK8" s="177"/>
      <c r="AL8" s="27">
        <v>0</v>
      </c>
      <c r="AM8" s="28">
        <f>AL6*15+AL9*5+AL10*15+AL11</f>
        <v>0</v>
      </c>
      <c r="AN8" s="24" t="s">
        <v>29</v>
      </c>
    </row>
    <row r="9" spans="1:40" s="3" customFormat="1" ht="18" customHeight="1">
      <c r="A9" s="179">
        <v>1</v>
      </c>
      <c r="B9" s="202"/>
      <c r="C9" s="15"/>
      <c r="D9" s="16"/>
      <c r="E9" s="17"/>
      <c r="F9" s="18"/>
      <c r="G9" s="19"/>
      <c r="H9" s="16"/>
      <c r="I9" s="16"/>
      <c r="J9" s="18"/>
      <c r="K9" s="15" t="s">
        <v>30</v>
      </c>
      <c r="L9" s="16"/>
      <c r="M9" s="17">
        <v>3</v>
      </c>
      <c r="N9" s="18" t="s">
        <v>22</v>
      </c>
      <c r="O9" s="19"/>
      <c r="P9" s="16"/>
      <c r="Q9" s="16"/>
      <c r="R9" s="18"/>
      <c r="S9" s="15" t="s">
        <v>31</v>
      </c>
      <c r="T9" s="16"/>
      <c r="U9" s="17">
        <v>0.5</v>
      </c>
      <c r="V9" s="18" t="s">
        <v>22</v>
      </c>
      <c r="W9" s="19"/>
      <c r="X9" s="16"/>
      <c r="Y9" s="16"/>
      <c r="Z9" s="18"/>
      <c r="AA9" s="15" t="s">
        <v>32</v>
      </c>
      <c r="AB9" s="16"/>
      <c r="AC9" s="17">
        <v>0.2</v>
      </c>
      <c r="AD9" s="18" t="s">
        <v>25</v>
      </c>
      <c r="AE9" s="19"/>
      <c r="AF9" s="16"/>
      <c r="AG9" s="16"/>
      <c r="AH9" s="29"/>
      <c r="AI9" s="30">
        <f>AI6*4+AI7*9+AI8*4</f>
        <v>704</v>
      </c>
      <c r="AJ9" s="31"/>
      <c r="AK9" s="177"/>
      <c r="AL9" s="32">
        <v>0</v>
      </c>
      <c r="AM9" s="33">
        <f>AM6*4+AM7*9+AM8*4</f>
        <v>0</v>
      </c>
      <c r="AN9" s="34" t="s">
        <v>33</v>
      </c>
    </row>
    <row r="10" spans="1:40" s="3" customFormat="1" ht="18" customHeight="1">
      <c r="A10" s="179"/>
      <c r="B10" s="202"/>
      <c r="C10" s="15"/>
      <c r="D10" s="16"/>
      <c r="E10" s="17"/>
      <c r="F10" s="18"/>
      <c r="G10" s="19"/>
      <c r="H10" s="16"/>
      <c r="I10" s="16"/>
      <c r="J10" s="18"/>
      <c r="K10" s="15" t="s">
        <v>34</v>
      </c>
      <c r="L10" s="16"/>
      <c r="M10" s="17">
        <v>1</v>
      </c>
      <c r="N10" s="18" t="s">
        <v>22</v>
      </c>
      <c r="O10" s="19"/>
      <c r="P10" s="16"/>
      <c r="Q10" s="16"/>
      <c r="R10" s="18"/>
      <c r="S10" s="15"/>
      <c r="T10" s="16"/>
      <c r="U10" s="16"/>
      <c r="V10" s="18"/>
      <c r="W10" s="19"/>
      <c r="X10" s="16"/>
      <c r="Y10" s="16"/>
      <c r="Z10" s="18"/>
      <c r="AA10" s="15"/>
      <c r="AB10" s="16"/>
      <c r="AC10" s="17"/>
      <c r="AD10" s="18"/>
      <c r="AE10" s="19"/>
      <c r="AF10" s="16"/>
      <c r="AG10" s="16"/>
      <c r="AH10" s="29"/>
      <c r="AI10" s="36"/>
      <c r="AJ10" s="37"/>
      <c r="AK10" s="177"/>
      <c r="AL10" s="38">
        <v>0</v>
      </c>
      <c r="AM10" s="39"/>
      <c r="AN10" s="40"/>
    </row>
    <row r="11" spans="1:40" s="3" customFormat="1" ht="18" customHeight="1" thickBot="1">
      <c r="A11" s="180"/>
      <c r="B11" s="209"/>
      <c r="C11" s="41"/>
      <c r="D11" s="42"/>
      <c r="E11" s="43"/>
      <c r="F11" s="35"/>
      <c r="G11" s="44"/>
      <c r="H11" s="42"/>
      <c r="I11" s="42"/>
      <c r="J11" s="35"/>
      <c r="K11" s="41" t="s">
        <v>206</v>
      </c>
      <c r="L11" s="42"/>
      <c r="M11" s="17"/>
      <c r="N11" s="18"/>
      <c r="O11" s="44"/>
      <c r="P11" s="42"/>
      <c r="Q11" s="42"/>
      <c r="R11" s="35"/>
      <c r="S11" s="41"/>
      <c r="T11" s="42"/>
      <c r="U11" s="42"/>
      <c r="V11" s="35"/>
      <c r="W11" s="44"/>
      <c r="X11" s="42"/>
      <c r="Y11" s="42"/>
      <c r="Z11" s="35"/>
      <c r="AA11" s="41"/>
      <c r="AB11" s="42"/>
      <c r="AC11" s="43"/>
      <c r="AD11" s="35"/>
      <c r="AE11" s="44"/>
      <c r="AF11" s="42"/>
      <c r="AG11" s="42"/>
      <c r="AH11" s="35"/>
      <c r="AI11" s="45"/>
      <c r="AJ11" s="46"/>
      <c r="AK11" s="178"/>
      <c r="AL11" s="140">
        <v>0</v>
      </c>
      <c r="AM11" s="47"/>
      <c r="AN11" s="40"/>
    </row>
    <row r="12" spans="1:40" s="3" customFormat="1" ht="18.75" customHeight="1">
      <c r="A12" s="219">
        <f>A6+1</f>
        <v>41708</v>
      </c>
      <c r="B12" s="201" t="s">
        <v>35</v>
      </c>
      <c r="C12" s="205" t="s">
        <v>147</v>
      </c>
      <c r="D12" s="204"/>
      <c r="E12" s="204"/>
      <c r="F12" s="204"/>
      <c r="G12" s="204"/>
      <c r="H12" s="204"/>
      <c r="I12" s="204"/>
      <c r="J12" s="204"/>
      <c r="K12" s="205" t="s">
        <v>36</v>
      </c>
      <c r="L12" s="204"/>
      <c r="M12" s="204"/>
      <c r="N12" s="204"/>
      <c r="O12" s="204"/>
      <c r="P12" s="204"/>
      <c r="Q12" s="204"/>
      <c r="R12" s="204"/>
      <c r="S12" s="205" t="s">
        <v>148</v>
      </c>
      <c r="T12" s="204"/>
      <c r="U12" s="204"/>
      <c r="V12" s="204"/>
      <c r="W12" s="204"/>
      <c r="X12" s="204"/>
      <c r="Y12" s="204"/>
      <c r="Z12" s="204"/>
      <c r="AA12" s="205" t="s">
        <v>149</v>
      </c>
      <c r="AB12" s="204"/>
      <c r="AC12" s="204"/>
      <c r="AD12" s="204"/>
      <c r="AE12" s="204"/>
      <c r="AF12" s="204"/>
      <c r="AG12" s="204"/>
      <c r="AH12" s="184"/>
      <c r="AI12" s="10">
        <v>32</v>
      </c>
      <c r="AJ12" s="11"/>
      <c r="AK12" s="195" t="s">
        <v>8</v>
      </c>
      <c r="AL12" s="48">
        <v>0</v>
      </c>
      <c r="AM12" s="13">
        <f>AL12*2+AL13*7+AL15</f>
        <v>0</v>
      </c>
      <c r="AN12" s="14" t="s">
        <v>19</v>
      </c>
    </row>
    <row r="13" spans="1:40" s="3" customFormat="1" ht="18" customHeight="1">
      <c r="A13" s="200"/>
      <c r="B13" s="202"/>
      <c r="C13" s="15" t="s">
        <v>37</v>
      </c>
      <c r="D13" s="16"/>
      <c r="E13" s="17">
        <v>13</v>
      </c>
      <c r="F13" s="18" t="s">
        <v>143</v>
      </c>
      <c r="G13" s="19"/>
      <c r="H13" s="16"/>
      <c r="I13" s="16"/>
      <c r="J13" s="18"/>
      <c r="K13" s="15" t="s">
        <v>150</v>
      </c>
      <c r="L13" s="16"/>
      <c r="M13" s="17">
        <v>1</v>
      </c>
      <c r="N13" s="18" t="s">
        <v>22</v>
      </c>
      <c r="O13" s="19" t="s">
        <v>38</v>
      </c>
      <c r="P13" s="16"/>
      <c r="Q13" s="49">
        <v>0.2</v>
      </c>
      <c r="R13" s="18" t="s">
        <v>28</v>
      </c>
      <c r="S13" s="15" t="s">
        <v>151</v>
      </c>
      <c r="T13" s="16"/>
      <c r="U13" s="16">
        <v>17</v>
      </c>
      <c r="V13" s="18" t="s">
        <v>143</v>
      </c>
      <c r="W13" s="19"/>
      <c r="X13" s="16"/>
      <c r="Y13" s="16"/>
      <c r="Z13" s="18"/>
      <c r="AA13" s="15" t="s">
        <v>152</v>
      </c>
      <c r="AB13" s="16"/>
      <c r="AC13" s="17">
        <v>7</v>
      </c>
      <c r="AD13" s="18" t="s">
        <v>143</v>
      </c>
      <c r="AE13" s="19"/>
      <c r="AF13" s="16"/>
      <c r="AG13" s="16"/>
      <c r="AH13" s="18"/>
      <c r="AI13" s="20">
        <v>24</v>
      </c>
      <c r="AJ13" s="21"/>
      <c r="AK13" s="195"/>
      <c r="AL13" s="22">
        <v>0</v>
      </c>
      <c r="AM13" s="23">
        <f>+AL13*5+AL14*5</f>
        <v>0</v>
      </c>
      <c r="AN13" s="24" t="s">
        <v>26</v>
      </c>
    </row>
    <row r="14" spans="1:40" s="3" customFormat="1" ht="18" customHeight="1">
      <c r="A14" s="200"/>
      <c r="B14" s="202"/>
      <c r="C14" s="15" t="s">
        <v>153</v>
      </c>
      <c r="D14" s="16"/>
      <c r="E14" s="17">
        <v>8</v>
      </c>
      <c r="F14" s="18" t="s">
        <v>143</v>
      </c>
      <c r="G14" s="19"/>
      <c r="H14" s="16"/>
      <c r="I14" s="17"/>
      <c r="J14" s="18"/>
      <c r="K14" s="15" t="s">
        <v>154</v>
      </c>
      <c r="L14" s="16"/>
      <c r="M14" s="17">
        <v>1</v>
      </c>
      <c r="N14" s="18" t="s">
        <v>143</v>
      </c>
      <c r="O14" s="19" t="s">
        <v>155</v>
      </c>
      <c r="P14" s="16"/>
      <c r="Q14" s="17">
        <v>1</v>
      </c>
      <c r="R14" s="18" t="s">
        <v>143</v>
      </c>
      <c r="S14" s="15" t="s">
        <v>145</v>
      </c>
      <c r="T14" s="16"/>
      <c r="U14" s="17">
        <v>0.5</v>
      </c>
      <c r="V14" s="18" t="s">
        <v>67</v>
      </c>
      <c r="W14" s="19"/>
      <c r="X14" s="16"/>
      <c r="Y14" s="16"/>
      <c r="Z14" s="18"/>
      <c r="AA14" s="15" t="s">
        <v>156</v>
      </c>
      <c r="AB14" s="16"/>
      <c r="AC14" s="17">
        <v>2</v>
      </c>
      <c r="AD14" s="18" t="s">
        <v>143</v>
      </c>
      <c r="AE14" s="19"/>
      <c r="AF14" s="16"/>
      <c r="AG14" s="16"/>
      <c r="AH14" s="18"/>
      <c r="AI14" s="25">
        <v>90</v>
      </c>
      <c r="AJ14" s="26"/>
      <c r="AK14" s="195"/>
      <c r="AL14" s="27">
        <v>0</v>
      </c>
      <c r="AM14" s="28">
        <f>AL12*15+AL15*5+AL16*15+AL17</f>
        <v>0</v>
      </c>
      <c r="AN14" s="24" t="s">
        <v>29</v>
      </c>
    </row>
    <row r="15" spans="1:40" s="3" customFormat="1" ht="18" customHeight="1">
      <c r="A15" s="210">
        <v>1</v>
      </c>
      <c r="B15" s="202"/>
      <c r="C15" s="15" t="s">
        <v>157</v>
      </c>
      <c r="D15" s="16"/>
      <c r="E15" s="17">
        <v>0.5</v>
      </c>
      <c r="F15" s="18" t="s">
        <v>143</v>
      </c>
      <c r="G15" s="19"/>
      <c r="H15" s="16"/>
      <c r="I15" s="16"/>
      <c r="J15" s="18"/>
      <c r="K15" s="15" t="s">
        <v>158</v>
      </c>
      <c r="L15" s="16"/>
      <c r="M15" s="17">
        <v>8</v>
      </c>
      <c r="N15" s="18" t="s">
        <v>143</v>
      </c>
      <c r="O15" s="19"/>
      <c r="P15" s="16"/>
      <c r="Q15" s="16"/>
      <c r="R15" s="18"/>
      <c r="S15" s="15" t="s">
        <v>154</v>
      </c>
      <c r="T15" s="16"/>
      <c r="U15" s="17">
        <v>0.5</v>
      </c>
      <c r="V15" s="18" t="s">
        <v>143</v>
      </c>
      <c r="W15" s="19"/>
      <c r="X15" s="16"/>
      <c r="Y15" s="16"/>
      <c r="Z15" s="18"/>
      <c r="AA15" s="15" t="s">
        <v>159</v>
      </c>
      <c r="AB15" s="16"/>
      <c r="AC15" s="17">
        <v>2</v>
      </c>
      <c r="AD15" s="18" t="s">
        <v>143</v>
      </c>
      <c r="AE15" s="19"/>
      <c r="AF15" s="16"/>
      <c r="AG15" s="16"/>
      <c r="AH15" s="18"/>
      <c r="AI15" s="30">
        <f>AI12*4+AI13*9+AI14*4</f>
        <v>704</v>
      </c>
      <c r="AJ15" s="31"/>
      <c r="AK15" s="195"/>
      <c r="AL15" s="32">
        <v>0</v>
      </c>
      <c r="AM15" s="33">
        <f>AM12*4+AM13*9+AM14*4</f>
        <v>0</v>
      </c>
      <c r="AN15" s="34" t="s">
        <v>33</v>
      </c>
    </row>
    <row r="16" spans="1:40" s="3" customFormat="1" ht="18" customHeight="1">
      <c r="A16" s="210"/>
      <c r="B16" s="202"/>
      <c r="C16" s="15" t="s">
        <v>196</v>
      </c>
      <c r="D16" s="16"/>
      <c r="E16" s="17"/>
      <c r="F16" s="18"/>
      <c r="G16" s="19"/>
      <c r="H16" s="16"/>
      <c r="I16" s="16"/>
      <c r="J16" s="18"/>
      <c r="K16" s="15" t="s">
        <v>160</v>
      </c>
      <c r="L16" s="16"/>
      <c r="M16" s="17">
        <v>5</v>
      </c>
      <c r="N16" s="18" t="s">
        <v>143</v>
      </c>
      <c r="O16" s="19"/>
      <c r="P16" s="16"/>
      <c r="Q16" s="16"/>
      <c r="R16" s="18"/>
      <c r="S16" s="15"/>
      <c r="T16" s="16"/>
      <c r="U16" s="16"/>
      <c r="V16" s="18"/>
      <c r="W16" s="19"/>
      <c r="X16" s="16"/>
      <c r="Y16" s="16"/>
      <c r="Z16" s="18"/>
      <c r="AA16" s="15" t="s">
        <v>161</v>
      </c>
      <c r="AB16" s="16"/>
      <c r="AC16" s="17">
        <v>0.2</v>
      </c>
      <c r="AD16" s="18" t="s">
        <v>143</v>
      </c>
      <c r="AE16" s="19"/>
      <c r="AF16" s="16"/>
      <c r="AG16" s="16"/>
      <c r="AH16" s="18"/>
      <c r="AI16" s="36"/>
      <c r="AJ16" s="37"/>
      <c r="AK16" s="195"/>
      <c r="AL16" s="38">
        <v>0</v>
      </c>
      <c r="AM16" s="39"/>
      <c r="AN16" s="40"/>
    </row>
    <row r="17" spans="1:40" s="3" customFormat="1" ht="18" customHeight="1">
      <c r="A17" s="211"/>
      <c r="B17" s="202"/>
      <c r="C17" s="15" t="s">
        <v>197</v>
      </c>
      <c r="D17" s="16"/>
      <c r="E17" s="17"/>
      <c r="F17" s="18"/>
      <c r="G17" s="19"/>
      <c r="H17" s="16"/>
      <c r="I17" s="16"/>
      <c r="J17" s="18"/>
      <c r="K17" s="15" t="s">
        <v>162</v>
      </c>
      <c r="L17" s="16"/>
      <c r="M17" s="17">
        <v>1</v>
      </c>
      <c r="N17" s="18" t="s">
        <v>143</v>
      </c>
      <c r="O17" s="19"/>
      <c r="P17" s="16"/>
      <c r="Q17" s="16"/>
      <c r="R17" s="29"/>
      <c r="S17" s="15"/>
      <c r="T17" s="16"/>
      <c r="U17" s="16"/>
      <c r="V17" s="18"/>
      <c r="W17" s="19"/>
      <c r="X17" s="16"/>
      <c r="Y17" s="16"/>
      <c r="Z17" s="18"/>
      <c r="AA17" s="15"/>
      <c r="AB17" s="16"/>
      <c r="AC17" s="16"/>
      <c r="AD17" s="18"/>
      <c r="AE17" s="19"/>
      <c r="AF17" s="16"/>
      <c r="AG17" s="16"/>
      <c r="AH17" s="18"/>
      <c r="AI17" s="36"/>
      <c r="AJ17" s="37"/>
      <c r="AK17" s="195"/>
      <c r="AL17" s="141">
        <v>0</v>
      </c>
      <c r="AM17" s="39"/>
      <c r="AN17" s="40"/>
    </row>
    <row r="18" spans="1:40" s="3" customFormat="1" ht="18" customHeight="1">
      <c r="A18" s="212">
        <f>A12+1</f>
        <v>41709</v>
      </c>
      <c r="B18" s="201" t="s">
        <v>251</v>
      </c>
      <c r="C18" s="205" t="s">
        <v>251</v>
      </c>
      <c r="D18" s="204"/>
      <c r="E18" s="204"/>
      <c r="F18" s="204"/>
      <c r="G18" s="204"/>
      <c r="H18" s="204"/>
      <c r="I18" s="204"/>
      <c r="J18" s="204"/>
      <c r="K18" s="205" t="s">
        <v>163</v>
      </c>
      <c r="L18" s="204"/>
      <c r="M18" s="204"/>
      <c r="N18" s="204"/>
      <c r="O18" s="204"/>
      <c r="P18" s="204"/>
      <c r="Q18" s="204"/>
      <c r="R18" s="204"/>
      <c r="S18" s="205" t="s">
        <v>164</v>
      </c>
      <c r="T18" s="204"/>
      <c r="U18" s="204"/>
      <c r="V18" s="204"/>
      <c r="W18" s="204"/>
      <c r="X18" s="204"/>
      <c r="Y18" s="204"/>
      <c r="Z18" s="204"/>
      <c r="AA18" s="205" t="s">
        <v>165</v>
      </c>
      <c r="AB18" s="204"/>
      <c r="AC18" s="204"/>
      <c r="AD18" s="204"/>
      <c r="AE18" s="204"/>
      <c r="AF18" s="204"/>
      <c r="AG18" s="204"/>
      <c r="AH18" s="204"/>
      <c r="AI18" s="50">
        <v>37</v>
      </c>
      <c r="AJ18" s="51"/>
      <c r="AK18" s="214"/>
      <c r="AL18" s="52">
        <v>0</v>
      </c>
      <c r="AM18" s="53">
        <f>AL18*2+AL19*7+AL21</f>
        <v>0</v>
      </c>
      <c r="AN18" s="54" t="s">
        <v>19</v>
      </c>
    </row>
    <row r="19" spans="1:40" s="3" customFormat="1" ht="18" customHeight="1">
      <c r="A19" s="213"/>
      <c r="B19" s="202"/>
      <c r="C19" s="15" t="s">
        <v>242</v>
      </c>
      <c r="D19" s="17"/>
      <c r="E19" s="173">
        <v>3</v>
      </c>
      <c r="F19" s="18" t="s">
        <v>243</v>
      </c>
      <c r="G19" s="19" t="s">
        <v>249</v>
      </c>
      <c r="H19" s="17"/>
      <c r="I19" s="173">
        <v>2</v>
      </c>
      <c r="J19" s="18">
        <v>0</v>
      </c>
      <c r="K19" s="15" t="s">
        <v>166</v>
      </c>
      <c r="L19" s="16"/>
      <c r="M19" s="16">
        <v>224</v>
      </c>
      <c r="N19" s="18" t="s">
        <v>201</v>
      </c>
      <c r="O19" s="19"/>
      <c r="P19" s="16"/>
      <c r="Q19" s="16"/>
      <c r="R19" s="18"/>
      <c r="S19" s="15" t="s">
        <v>167</v>
      </c>
      <c r="T19" s="16"/>
      <c r="U19" s="16">
        <v>17</v>
      </c>
      <c r="V19" s="18" t="s">
        <v>143</v>
      </c>
      <c r="W19" s="19"/>
      <c r="X19" s="16"/>
      <c r="Y19" s="16"/>
      <c r="Z19" s="18"/>
      <c r="AA19" s="15" t="s">
        <v>165</v>
      </c>
      <c r="AB19" s="16"/>
      <c r="AC19" s="16">
        <v>224</v>
      </c>
      <c r="AD19" s="18" t="s">
        <v>168</v>
      </c>
      <c r="AE19" s="19"/>
      <c r="AF19" s="16"/>
      <c r="AG19" s="16"/>
      <c r="AH19" s="18"/>
      <c r="AI19" s="20">
        <v>20</v>
      </c>
      <c r="AJ19" s="21"/>
      <c r="AK19" s="215"/>
      <c r="AL19" s="22">
        <v>0</v>
      </c>
      <c r="AM19" s="23">
        <f>+AL19*5+AL20*5</f>
        <v>0</v>
      </c>
      <c r="AN19" s="55" t="s">
        <v>26</v>
      </c>
    </row>
    <row r="20" spans="1:40" s="3" customFormat="1" ht="18" customHeight="1">
      <c r="A20" s="213"/>
      <c r="B20" s="202"/>
      <c r="C20" s="15" t="s">
        <v>245</v>
      </c>
      <c r="D20" s="17"/>
      <c r="E20" s="173">
        <v>12</v>
      </c>
      <c r="F20" s="18">
        <v>0</v>
      </c>
      <c r="G20" s="19" t="s">
        <v>250</v>
      </c>
      <c r="H20" s="17"/>
      <c r="I20" s="17">
        <v>0.2</v>
      </c>
      <c r="J20" s="18" t="s">
        <v>243</v>
      </c>
      <c r="K20" s="15" t="s">
        <v>169</v>
      </c>
      <c r="L20" s="16"/>
      <c r="M20" s="17">
        <v>0.3</v>
      </c>
      <c r="N20" s="18" t="s">
        <v>143</v>
      </c>
      <c r="O20" s="19"/>
      <c r="P20" s="16"/>
      <c r="Q20" s="16"/>
      <c r="R20" s="18"/>
      <c r="S20" s="15" t="s">
        <v>145</v>
      </c>
      <c r="T20" s="16"/>
      <c r="U20" s="17">
        <v>0.5</v>
      </c>
      <c r="V20" s="18" t="s">
        <v>67</v>
      </c>
      <c r="W20" s="19"/>
      <c r="X20" s="16"/>
      <c r="Y20" s="16"/>
      <c r="Z20" s="18"/>
      <c r="AA20" s="15" t="s">
        <v>244</v>
      </c>
      <c r="AB20" s="16"/>
      <c r="AC20" s="17"/>
      <c r="AD20" s="18"/>
      <c r="AE20" s="19"/>
      <c r="AF20" s="16"/>
      <c r="AG20" s="16"/>
      <c r="AH20" s="18"/>
      <c r="AI20" s="25">
        <v>79</v>
      </c>
      <c r="AJ20" s="26"/>
      <c r="AK20" s="215"/>
      <c r="AL20" s="27">
        <v>0</v>
      </c>
      <c r="AM20" s="28">
        <f>AL18*15+AL21*5+AL22*15+AL23</f>
        <v>0</v>
      </c>
      <c r="AN20" s="55" t="s">
        <v>29</v>
      </c>
    </row>
    <row r="21" spans="1:40" s="3" customFormat="1" ht="18" customHeight="1">
      <c r="A21" s="217">
        <v>1</v>
      </c>
      <c r="B21" s="202"/>
      <c r="C21" s="15" t="s">
        <v>246</v>
      </c>
      <c r="D21" s="17"/>
      <c r="E21" s="173">
        <v>0.3</v>
      </c>
      <c r="F21" s="18">
        <v>0</v>
      </c>
      <c r="G21" s="19"/>
      <c r="H21" s="16"/>
      <c r="I21" s="171"/>
      <c r="J21" s="172"/>
      <c r="K21" s="15" t="s">
        <v>170</v>
      </c>
      <c r="L21" s="16"/>
      <c r="M21" s="17">
        <v>0.3</v>
      </c>
      <c r="N21" s="18" t="s">
        <v>143</v>
      </c>
      <c r="O21" s="19"/>
      <c r="P21" s="16"/>
      <c r="Q21" s="16"/>
      <c r="R21" s="18"/>
      <c r="S21" s="15"/>
      <c r="T21" s="16"/>
      <c r="U21" s="16"/>
      <c r="V21" s="18"/>
      <c r="W21" s="19"/>
      <c r="X21" s="16"/>
      <c r="Y21" s="16"/>
      <c r="Z21" s="18"/>
      <c r="AA21" s="15"/>
      <c r="AB21" s="16"/>
      <c r="AC21" s="17"/>
      <c r="AD21" s="18"/>
      <c r="AE21" s="19"/>
      <c r="AF21" s="16"/>
      <c r="AG21" s="16"/>
      <c r="AH21" s="18"/>
      <c r="AI21" s="30">
        <f>AI18*4+AI19*9+AI20*4</f>
        <v>644</v>
      </c>
      <c r="AJ21" s="31"/>
      <c r="AK21" s="215"/>
      <c r="AL21" s="32">
        <v>0</v>
      </c>
      <c r="AM21" s="33">
        <f>AM18*4+AM19*9+AM20*4</f>
        <v>0</v>
      </c>
      <c r="AN21" s="56" t="s">
        <v>33</v>
      </c>
    </row>
    <row r="22" spans="1:40" s="3" customFormat="1" ht="18" customHeight="1">
      <c r="A22" s="217"/>
      <c r="B22" s="202"/>
      <c r="C22" s="15" t="s">
        <v>247</v>
      </c>
      <c r="D22" s="17"/>
      <c r="E22" s="173">
        <v>4</v>
      </c>
      <c r="F22" s="18">
        <v>0</v>
      </c>
      <c r="G22" s="19"/>
      <c r="H22" s="16"/>
      <c r="I22" s="17"/>
      <c r="J22" s="18"/>
      <c r="K22" s="15" t="s">
        <v>171</v>
      </c>
      <c r="L22" s="16"/>
      <c r="M22" s="17">
        <v>2</v>
      </c>
      <c r="N22" s="18" t="s">
        <v>172</v>
      </c>
      <c r="O22" s="19"/>
      <c r="P22" s="16"/>
      <c r="Q22" s="16"/>
      <c r="R22" s="18"/>
      <c r="S22" s="15"/>
      <c r="T22" s="16"/>
      <c r="U22" s="16"/>
      <c r="V22" s="18"/>
      <c r="W22" s="19"/>
      <c r="X22" s="16"/>
      <c r="Y22" s="16"/>
      <c r="Z22" s="18"/>
      <c r="AA22" s="15"/>
      <c r="AB22" s="16"/>
      <c r="AC22" s="17"/>
      <c r="AD22" s="18"/>
      <c r="AE22" s="19"/>
      <c r="AF22" s="16"/>
      <c r="AG22" s="16"/>
      <c r="AH22" s="18"/>
      <c r="AI22" s="30"/>
      <c r="AJ22" s="31"/>
      <c r="AK22" s="215"/>
      <c r="AL22" s="38">
        <v>0</v>
      </c>
      <c r="AM22" s="39"/>
      <c r="AN22" s="57"/>
    </row>
    <row r="23" spans="1:40" s="3" customFormat="1" ht="18" customHeight="1">
      <c r="A23" s="218"/>
      <c r="B23" s="209"/>
      <c r="C23" s="41" t="s">
        <v>248</v>
      </c>
      <c r="D23" s="43"/>
      <c r="E23" s="174">
        <v>0.2</v>
      </c>
      <c r="F23" s="35">
        <v>0</v>
      </c>
      <c r="G23" s="44"/>
      <c r="H23" s="42"/>
      <c r="I23" s="43"/>
      <c r="J23" s="35"/>
      <c r="K23" s="41"/>
      <c r="L23" s="42"/>
      <c r="M23" s="43"/>
      <c r="N23" s="35"/>
      <c r="O23" s="44"/>
      <c r="P23" s="42"/>
      <c r="Q23" s="42"/>
      <c r="R23" s="35"/>
      <c r="S23" s="41"/>
      <c r="T23" s="42"/>
      <c r="U23" s="42"/>
      <c r="V23" s="35"/>
      <c r="W23" s="44"/>
      <c r="X23" s="42"/>
      <c r="Y23" s="42"/>
      <c r="Z23" s="35"/>
      <c r="AA23" s="41"/>
      <c r="AB23" s="42"/>
      <c r="AC23" s="43"/>
      <c r="AD23" s="35"/>
      <c r="AE23" s="44"/>
      <c r="AF23" s="42"/>
      <c r="AG23" s="42"/>
      <c r="AH23" s="35"/>
      <c r="AI23" s="58"/>
      <c r="AJ23" s="59"/>
      <c r="AK23" s="216"/>
      <c r="AL23" s="140">
        <v>0</v>
      </c>
      <c r="AM23" s="47"/>
      <c r="AN23" s="60"/>
    </row>
    <row r="24" spans="1:40" s="3" customFormat="1" ht="18" customHeight="1">
      <c r="A24" s="200">
        <f>A18+1</f>
        <v>41710</v>
      </c>
      <c r="B24" s="201" t="s">
        <v>41</v>
      </c>
      <c r="C24" s="205" t="s">
        <v>173</v>
      </c>
      <c r="D24" s="204"/>
      <c r="E24" s="204"/>
      <c r="F24" s="204"/>
      <c r="G24" s="204"/>
      <c r="H24" s="204"/>
      <c r="I24" s="204"/>
      <c r="J24" s="204"/>
      <c r="K24" s="205" t="s">
        <v>174</v>
      </c>
      <c r="L24" s="204"/>
      <c r="M24" s="204"/>
      <c r="N24" s="204"/>
      <c r="O24" s="204"/>
      <c r="P24" s="204"/>
      <c r="Q24" s="204"/>
      <c r="R24" s="204"/>
      <c r="S24" s="205" t="s">
        <v>175</v>
      </c>
      <c r="T24" s="204"/>
      <c r="U24" s="204"/>
      <c r="V24" s="204"/>
      <c r="W24" s="204"/>
      <c r="X24" s="204"/>
      <c r="Y24" s="204"/>
      <c r="Z24" s="204"/>
      <c r="AA24" s="205" t="s">
        <v>176</v>
      </c>
      <c r="AB24" s="204"/>
      <c r="AC24" s="204"/>
      <c r="AD24" s="204"/>
      <c r="AE24" s="204"/>
      <c r="AF24" s="204"/>
      <c r="AG24" s="204"/>
      <c r="AH24" s="204"/>
      <c r="AI24" s="61">
        <v>30</v>
      </c>
      <c r="AJ24" s="62"/>
      <c r="AK24" s="195" t="s">
        <v>8</v>
      </c>
      <c r="AL24" s="52">
        <v>0</v>
      </c>
      <c r="AM24" s="53">
        <f>AL24*2+AL25*7+AL27</f>
        <v>0</v>
      </c>
      <c r="AN24" s="63" t="s">
        <v>19</v>
      </c>
    </row>
    <row r="25" spans="1:40" s="3" customFormat="1" ht="18" customHeight="1">
      <c r="A25" s="191"/>
      <c r="B25" s="202"/>
      <c r="C25" s="15" t="s">
        <v>177</v>
      </c>
      <c r="D25" s="16"/>
      <c r="E25" s="17">
        <v>20</v>
      </c>
      <c r="F25" s="18" t="s">
        <v>143</v>
      </c>
      <c r="G25" s="19"/>
      <c r="H25" s="16"/>
      <c r="I25" s="16"/>
      <c r="J25" s="18"/>
      <c r="K25" s="15" t="s">
        <v>178</v>
      </c>
      <c r="L25" s="16"/>
      <c r="M25" s="17">
        <v>16</v>
      </c>
      <c r="N25" s="18" t="s">
        <v>22</v>
      </c>
      <c r="O25" s="19"/>
      <c r="P25" s="16"/>
      <c r="Q25" s="17"/>
      <c r="R25" s="18"/>
      <c r="S25" s="15" t="s">
        <v>179</v>
      </c>
      <c r="T25" s="16"/>
      <c r="U25" s="16">
        <v>17</v>
      </c>
      <c r="V25" s="18" t="s">
        <v>143</v>
      </c>
      <c r="W25" s="19"/>
      <c r="X25" s="16"/>
      <c r="Y25" s="16"/>
      <c r="Z25" s="18"/>
      <c r="AA25" s="15" t="s">
        <v>180</v>
      </c>
      <c r="AB25" s="16"/>
      <c r="AC25" s="17">
        <v>6</v>
      </c>
      <c r="AD25" s="18" t="s">
        <v>143</v>
      </c>
      <c r="AE25" s="19"/>
      <c r="AF25" s="16"/>
      <c r="AG25" s="16"/>
      <c r="AH25" s="18"/>
      <c r="AI25" s="64">
        <v>23</v>
      </c>
      <c r="AJ25" s="65"/>
      <c r="AK25" s="195"/>
      <c r="AL25" s="22">
        <v>0</v>
      </c>
      <c r="AM25" s="23">
        <f>AL25*5+AL26*5</f>
        <v>0</v>
      </c>
      <c r="AN25" s="24" t="s">
        <v>26</v>
      </c>
    </row>
    <row r="26" spans="1:40" s="3" customFormat="1" ht="18" customHeight="1">
      <c r="A26" s="191"/>
      <c r="B26" s="202"/>
      <c r="C26" s="19"/>
      <c r="D26" s="16"/>
      <c r="E26" s="17"/>
      <c r="F26" s="18"/>
      <c r="G26" s="19"/>
      <c r="H26" s="16"/>
      <c r="I26" s="16"/>
      <c r="J26" s="18"/>
      <c r="K26" s="15" t="s">
        <v>108</v>
      </c>
      <c r="L26" s="16"/>
      <c r="M26" s="17">
        <v>1</v>
      </c>
      <c r="N26" s="18" t="s">
        <v>143</v>
      </c>
      <c r="O26" s="19"/>
      <c r="P26" s="16"/>
      <c r="Q26" s="17"/>
      <c r="R26" s="18"/>
      <c r="S26" s="15" t="s">
        <v>145</v>
      </c>
      <c r="T26" s="16"/>
      <c r="U26" s="17">
        <v>0.5</v>
      </c>
      <c r="V26" s="18" t="s">
        <v>67</v>
      </c>
      <c r="W26" s="19"/>
      <c r="X26" s="16"/>
      <c r="Y26" s="16"/>
      <c r="Z26" s="18"/>
      <c r="AA26" s="15" t="s">
        <v>183</v>
      </c>
      <c r="AB26" s="16"/>
      <c r="AC26" s="17">
        <v>2</v>
      </c>
      <c r="AD26" s="18" t="s">
        <v>143</v>
      </c>
      <c r="AE26" s="19"/>
      <c r="AF26" s="16"/>
      <c r="AG26" s="16"/>
      <c r="AH26" s="18"/>
      <c r="AI26" s="66">
        <v>92</v>
      </c>
      <c r="AJ26" s="67"/>
      <c r="AK26" s="195"/>
      <c r="AL26" s="27">
        <v>0</v>
      </c>
      <c r="AM26" s="28">
        <f>AL24*15+AL27*5+AL28*15+AL29</f>
        <v>0</v>
      </c>
      <c r="AN26" s="24" t="s">
        <v>29</v>
      </c>
    </row>
    <row r="27" spans="1:40" s="3" customFormat="1" ht="18" customHeight="1">
      <c r="A27" s="196">
        <v>1</v>
      </c>
      <c r="B27" s="202"/>
      <c r="C27" s="15" t="s">
        <v>200</v>
      </c>
      <c r="D27" s="16"/>
      <c r="E27" s="17">
        <v>0.3</v>
      </c>
      <c r="F27" s="18" t="s">
        <v>144</v>
      </c>
      <c r="G27" s="19"/>
      <c r="H27" s="16"/>
      <c r="I27" s="16"/>
      <c r="J27" s="18"/>
      <c r="K27" s="15" t="s">
        <v>184</v>
      </c>
      <c r="L27" s="16"/>
      <c r="M27" s="17">
        <v>0.1</v>
      </c>
      <c r="N27" s="18" t="s">
        <v>143</v>
      </c>
      <c r="O27" s="19" t="s">
        <v>202</v>
      </c>
      <c r="P27" s="16"/>
      <c r="Q27" s="16"/>
      <c r="R27" s="18"/>
      <c r="S27" s="15"/>
      <c r="T27" s="16"/>
      <c r="U27" s="16"/>
      <c r="V27" s="18"/>
      <c r="W27" s="19"/>
      <c r="X27" s="16"/>
      <c r="Y27" s="16"/>
      <c r="Z27" s="18"/>
      <c r="AA27" s="15" t="s">
        <v>185</v>
      </c>
      <c r="AB27" s="16"/>
      <c r="AC27" s="17">
        <v>2</v>
      </c>
      <c r="AD27" s="18" t="s">
        <v>143</v>
      </c>
      <c r="AE27" s="19"/>
      <c r="AF27" s="16"/>
      <c r="AG27" s="16"/>
      <c r="AH27" s="18"/>
      <c r="AI27" s="68">
        <f>AI24*4+AI25*9+AI26*4</f>
        <v>695</v>
      </c>
      <c r="AJ27" s="69"/>
      <c r="AK27" s="195"/>
      <c r="AL27" s="32">
        <v>0</v>
      </c>
      <c r="AM27" s="33">
        <f>AM24*4+AM25*9+AM26*4</f>
        <v>0</v>
      </c>
      <c r="AN27" s="34" t="s">
        <v>33</v>
      </c>
    </row>
    <row r="28" spans="1:40" s="3" customFormat="1" ht="18" customHeight="1">
      <c r="A28" s="191"/>
      <c r="B28" s="202"/>
      <c r="C28" s="19"/>
      <c r="D28" s="16"/>
      <c r="E28" s="16"/>
      <c r="F28" s="18"/>
      <c r="G28" s="19"/>
      <c r="H28" s="16"/>
      <c r="I28" s="16"/>
      <c r="J28" s="18"/>
      <c r="K28" s="15" t="s">
        <v>157</v>
      </c>
      <c r="L28" s="16"/>
      <c r="M28" s="17">
        <v>1</v>
      </c>
      <c r="N28" s="18" t="s">
        <v>143</v>
      </c>
      <c r="O28" s="19" t="s">
        <v>205</v>
      </c>
      <c r="P28" s="16"/>
      <c r="Q28" s="16"/>
      <c r="R28" s="18"/>
      <c r="S28" s="15"/>
      <c r="T28" s="16"/>
      <c r="U28" s="16"/>
      <c r="V28" s="18"/>
      <c r="W28" s="19"/>
      <c r="X28" s="16"/>
      <c r="Y28" s="16"/>
      <c r="Z28" s="18"/>
      <c r="AA28" s="15" t="s">
        <v>182</v>
      </c>
      <c r="AB28" s="16"/>
      <c r="AC28" s="17">
        <v>0.5</v>
      </c>
      <c r="AD28" s="18" t="s">
        <v>143</v>
      </c>
      <c r="AE28" s="19"/>
      <c r="AF28" s="16"/>
      <c r="AG28" s="16"/>
      <c r="AH28" s="18"/>
      <c r="AI28" s="15"/>
      <c r="AJ28" s="19"/>
      <c r="AK28" s="195"/>
      <c r="AL28" s="38">
        <v>0</v>
      </c>
      <c r="AM28" s="39"/>
      <c r="AN28" s="40"/>
    </row>
    <row r="29" spans="1:40" s="3" customFormat="1" ht="18" customHeight="1" thickBot="1">
      <c r="A29" s="197"/>
      <c r="B29" s="209"/>
      <c r="C29" s="198"/>
      <c r="D29" s="199"/>
      <c r="E29" s="199"/>
      <c r="F29" s="199"/>
      <c r="G29" s="44"/>
      <c r="H29" s="42"/>
      <c r="I29" s="42"/>
      <c r="J29" s="35"/>
      <c r="K29" s="41" t="s">
        <v>182</v>
      </c>
      <c r="L29" s="42"/>
      <c r="M29" s="43">
        <v>1</v>
      </c>
      <c r="N29" s="35" t="s">
        <v>22</v>
      </c>
      <c r="O29" s="44" t="s">
        <v>203</v>
      </c>
      <c r="P29" s="42"/>
      <c r="Q29" s="42"/>
      <c r="R29" s="35"/>
      <c r="S29" s="41"/>
      <c r="T29" s="42"/>
      <c r="U29" s="42"/>
      <c r="V29" s="35"/>
      <c r="W29" s="44"/>
      <c r="X29" s="42"/>
      <c r="Y29" s="42"/>
      <c r="Z29" s="35"/>
      <c r="AA29" s="15" t="s">
        <v>207</v>
      </c>
      <c r="AB29" s="16"/>
      <c r="AC29" s="16">
        <v>1</v>
      </c>
      <c r="AD29" s="18" t="s">
        <v>186</v>
      </c>
      <c r="AE29" s="19"/>
      <c r="AF29" s="16"/>
      <c r="AG29" s="16"/>
      <c r="AH29" s="18"/>
      <c r="AI29" s="41"/>
      <c r="AJ29" s="44"/>
      <c r="AK29" s="195"/>
      <c r="AL29" s="140">
        <v>0</v>
      </c>
      <c r="AM29" s="47"/>
      <c r="AN29" s="70"/>
    </row>
    <row r="30" spans="1:40" s="3" customFormat="1" ht="18" customHeight="1">
      <c r="A30" s="200">
        <f>A24+1</f>
        <v>41711</v>
      </c>
      <c r="B30" s="201" t="s">
        <v>16</v>
      </c>
      <c r="C30" s="198" t="s">
        <v>187</v>
      </c>
      <c r="D30" s="199"/>
      <c r="E30" s="199"/>
      <c r="F30" s="199"/>
      <c r="G30" s="199"/>
      <c r="H30" s="199"/>
      <c r="I30" s="199"/>
      <c r="J30" s="199"/>
      <c r="K30" s="198" t="s">
        <v>188</v>
      </c>
      <c r="L30" s="199"/>
      <c r="M30" s="199"/>
      <c r="N30" s="199"/>
      <c r="O30" s="204"/>
      <c r="P30" s="204"/>
      <c r="Q30" s="204"/>
      <c r="R30" s="204"/>
      <c r="S30" s="205" t="s">
        <v>238</v>
      </c>
      <c r="T30" s="204"/>
      <c r="U30" s="204"/>
      <c r="V30" s="204"/>
      <c r="W30" s="204"/>
      <c r="X30" s="204"/>
      <c r="Y30" s="204"/>
      <c r="Z30" s="204"/>
      <c r="AA30" s="205" t="s">
        <v>189</v>
      </c>
      <c r="AB30" s="204"/>
      <c r="AC30" s="204"/>
      <c r="AD30" s="204"/>
      <c r="AE30" s="204"/>
      <c r="AF30" s="204"/>
      <c r="AG30" s="204"/>
      <c r="AH30" s="204"/>
      <c r="AI30" s="50">
        <v>33</v>
      </c>
      <c r="AJ30" s="11"/>
      <c r="AK30" s="206"/>
      <c r="AL30" s="48">
        <v>0</v>
      </c>
      <c r="AM30" s="53">
        <f>AL30*2+AL31*7+AL33</f>
        <v>0</v>
      </c>
      <c r="AN30" s="14" t="s">
        <v>19</v>
      </c>
    </row>
    <row r="31" spans="1:40" s="3" customFormat="1" ht="18" customHeight="1">
      <c r="A31" s="191"/>
      <c r="B31" s="202"/>
      <c r="C31" s="15" t="s">
        <v>190</v>
      </c>
      <c r="D31" s="17"/>
      <c r="E31" s="17">
        <v>11</v>
      </c>
      <c r="F31" s="18">
        <v>0</v>
      </c>
      <c r="G31" s="19"/>
      <c r="H31" s="17"/>
      <c r="I31" s="17"/>
      <c r="J31" s="18"/>
      <c r="K31" s="15" t="s">
        <v>157</v>
      </c>
      <c r="L31" s="16"/>
      <c r="M31" s="17">
        <v>5</v>
      </c>
      <c r="N31" s="18" t="s">
        <v>143</v>
      </c>
      <c r="O31" s="19"/>
      <c r="P31" s="16"/>
      <c r="Q31" s="16"/>
      <c r="R31" s="18"/>
      <c r="S31" s="15" t="s">
        <v>239</v>
      </c>
      <c r="T31" s="16"/>
      <c r="U31" s="16">
        <v>17</v>
      </c>
      <c r="V31" s="18" t="s">
        <v>143</v>
      </c>
      <c r="W31" s="19"/>
      <c r="X31" s="16"/>
      <c r="Y31" s="16"/>
      <c r="Z31" s="18"/>
      <c r="AA31" s="15" t="s">
        <v>191</v>
      </c>
      <c r="AB31" s="16"/>
      <c r="AC31" s="16">
        <v>5</v>
      </c>
      <c r="AD31" s="18" t="s">
        <v>143</v>
      </c>
      <c r="AE31" s="19" t="s">
        <v>192</v>
      </c>
      <c r="AF31" s="16"/>
      <c r="AG31" s="16"/>
      <c r="AH31" s="18"/>
      <c r="AI31" s="20">
        <v>20</v>
      </c>
      <c r="AJ31" s="21"/>
      <c r="AK31" s="207"/>
      <c r="AL31" s="22">
        <v>0</v>
      </c>
      <c r="AM31" s="23">
        <f>AL31*5+AL32*5</f>
        <v>0</v>
      </c>
      <c r="AN31" s="24" t="s">
        <v>26</v>
      </c>
    </row>
    <row r="32" spans="1:40" s="3" customFormat="1" ht="18" customHeight="1">
      <c r="A32" s="191"/>
      <c r="B32" s="202"/>
      <c r="C32" s="15" t="s">
        <v>193</v>
      </c>
      <c r="D32" s="17"/>
      <c r="E32" s="17">
        <v>8</v>
      </c>
      <c r="F32" s="18">
        <v>0</v>
      </c>
      <c r="G32" s="19"/>
      <c r="H32" s="17"/>
      <c r="I32" s="17"/>
      <c r="J32" s="18"/>
      <c r="K32" s="15" t="s">
        <v>181</v>
      </c>
      <c r="L32" s="16"/>
      <c r="M32" s="17">
        <v>10</v>
      </c>
      <c r="N32" s="18" t="s">
        <v>143</v>
      </c>
      <c r="O32" s="19"/>
      <c r="P32" s="16"/>
      <c r="Q32" s="16"/>
      <c r="R32" s="18"/>
      <c r="S32" s="15" t="s">
        <v>145</v>
      </c>
      <c r="T32" s="16"/>
      <c r="U32" s="17">
        <v>0.5</v>
      </c>
      <c r="V32" s="18" t="s">
        <v>67</v>
      </c>
      <c r="W32" s="19"/>
      <c r="X32" s="16"/>
      <c r="Y32" s="16"/>
      <c r="Z32" s="18"/>
      <c r="AA32" s="15" t="s">
        <v>194</v>
      </c>
      <c r="AB32" s="16"/>
      <c r="AC32" s="16">
        <v>2</v>
      </c>
      <c r="AD32" s="18" t="s">
        <v>143</v>
      </c>
      <c r="AE32" s="19"/>
      <c r="AF32" s="16"/>
      <c r="AG32" s="16"/>
      <c r="AH32" s="18"/>
      <c r="AI32" s="25">
        <v>96</v>
      </c>
      <c r="AJ32" s="26"/>
      <c r="AK32" s="207"/>
      <c r="AL32" s="27">
        <v>0</v>
      </c>
      <c r="AM32" s="28">
        <f>AL30*15+AL33*5+AL34*15+AL35</f>
        <v>0</v>
      </c>
      <c r="AN32" s="24" t="s">
        <v>29</v>
      </c>
    </row>
    <row r="33" spans="1:40" s="3" customFormat="1" ht="18" customHeight="1">
      <c r="A33" s="190">
        <v>1</v>
      </c>
      <c r="B33" s="202"/>
      <c r="C33" s="15" t="s">
        <v>195</v>
      </c>
      <c r="D33" s="17"/>
      <c r="E33" s="17">
        <v>1</v>
      </c>
      <c r="F33" s="18">
        <v>0</v>
      </c>
      <c r="G33" s="19"/>
      <c r="H33" s="17"/>
      <c r="I33" s="17"/>
      <c r="J33" s="18"/>
      <c r="K33" s="15" t="s">
        <v>153</v>
      </c>
      <c r="L33" s="16"/>
      <c r="M33" s="16">
        <v>3</v>
      </c>
      <c r="N33" s="18" t="s">
        <v>143</v>
      </c>
      <c r="O33" s="19"/>
      <c r="P33" s="16"/>
      <c r="Q33" s="16"/>
      <c r="R33" s="18"/>
      <c r="S33" s="15"/>
      <c r="T33" s="16"/>
      <c r="U33" s="16"/>
      <c r="V33" s="18"/>
      <c r="W33" s="19"/>
      <c r="X33" s="16"/>
      <c r="Y33" s="16"/>
      <c r="Z33" s="18"/>
      <c r="AA33" s="15"/>
      <c r="AB33" s="16"/>
      <c r="AC33" s="17"/>
      <c r="AD33" s="18"/>
      <c r="AE33" s="19"/>
      <c r="AF33" s="16"/>
      <c r="AG33" s="16"/>
      <c r="AH33" s="18"/>
      <c r="AI33" s="30">
        <f>AI30*4+AI31*9+AI32*4</f>
        <v>696</v>
      </c>
      <c r="AJ33" s="31"/>
      <c r="AK33" s="207"/>
      <c r="AL33" s="32">
        <v>0</v>
      </c>
      <c r="AM33" s="33">
        <f>AM30*4+AM31*9+AM32*4</f>
        <v>0</v>
      </c>
      <c r="AN33" s="34" t="s">
        <v>33</v>
      </c>
    </row>
    <row r="34" spans="1:40" s="3" customFormat="1" ht="18" customHeight="1">
      <c r="A34" s="191"/>
      <c r="B34" s="202"/>
      <c r="C34" s="15" t="s">
        <v>198</v>
      </c>
      <c r="D34" s="17"/>
      <c r="E34" s="17"/>
      <c r="F34" s="18"/>
      <c r="G34" s="19"/>
      <c r="H34" s="17"/>
      <c r="I34" s="17"/>
      <c r="J34" s="18"/>
      <c r="K34" s="15"/>
      <c r="L34" s="16"/>
      <c r="M34" s="17"/>
      <c r="N34" s="18"/>
      <c r="O34" s="19"/>
      <c r="P34" s="16"/>
      <c r="Q34" s="16"/>
      <c r="R34" s="18"/>
      <c r="S34" s="15"/>
      <c r="T34" s="16"/>
      <c r="U34" s="16"/>
      <c r="V34" s="18"/>
      <c r="W34" s="19"/>
      <c r="X34" s="16"/>
      <c r="Y34" s="16"/>
      <c r="Z34" s="18"/>
      <c r="AA34" s="143"/>
      <c r="AB34" s="71"/>
      <c r="AC34" s="71"/>
      <c r="AD34" s="71"/>
      <c r="AE34" s="71"/>
      <c r="AF34" s="16"/>
      <c r="AG34" s="16"/>
      <c r="AH34" s="18"/>
      <c r="AI34" s="36"/>
      <c r="AJ34" s="37"/>
      <c r="AK34" s="207"/>
      <c r="AL34" s="38">
        <v>0</v>
      </c>
      <c r="AM34" s="39"/>
      <c r="AN34" s="40"/>
    </row>
    <row r="35" spans="1:40" s="3" customFormat="1" ht="18" customHeight="1" thickBot="1">
      <c r="A35" s="192"/>
      <c r="B35" s="203"/>
      <c r="C35" s="72" t="s">
        <v>199</v>
      </c>
      <c r="D35" s="73"/>
      <c r="E35" s="73"/>
      <c r="F35" s="74"/>
      <c r="G35" s="75"/>
      <c r="H35" s="73"/>
      <c r="I35" s="73"/>
      <c r="J35" s="74"/>
      <c r="K35" s="76"/>
      <c r="L35" s="77"/>
      <c r="M35" s="77"/>
      <c r="N35" s="78"/>
      <c r="O35" s="79"/>
      <c r="P35" s="80"/>
      <c r="Q35" s="80"/>
      <c r="R35" s="74"/>
      <c r="S35" s="72"/>
      <c r="T35" s="80"/>
      <c r="U35" s="80"/>
      <c r="V35" s="74"/>
      <c r="W35" s="75"/>
      <c r="X35" s="80"/>
      <c r="Y35" s="80"/>
      <c r="Z35" s="74"/>
      <c r="AA35" s="72"/>
      <c r="AB35" s="80"/>
      <c r="AC35" s="80"/>
      <c r="AD35" s="74"/>
      <c r="AE35" s="75"/>
      <c r="AF35" s="80"/>
      <c r="AG35" s="80"/>
      <c r="AH35" s="74"/>
      <c r="AI35" s="72"/>
      <c r="AJ35" s="75"/>
      <c r="AK35" s="208"/>
      <c r="AL35" s="142">
        <v>0</v>
      </c>
      <c r="AM35" s="81"/>
      <c r="AN35" s="70"/>
    </row>
    <row r="36" spans="1:39" s="3" customFormat="1" ht="18" customHeight="1">
      <c r="A36" s="82"/>
      <c r="B36" s="83"/>
      <c r="D36" s="84"/>
      <c r="E36" s="85"/>
      <c r="F36" s="86"/>
      <c r="G36" s="87"/>
      <c r="H36" s="84"/>
      <c r="I36" s="88"/>
      <c r="J36" s="89"/>
      <c r="K36" s="82"/>
      <c r="L36" s="84"/>
      <c r="M36" s="85"/>
      <c r="N36" s="86"/>
      <c r="O36" s="87"/>
      <c r="P36" s="84"/>
      <c r="Q36" s="90"/>
      <c r="R36" s="89"/>
      <c r="T36" s="84"/>
      <c r="U36" s="85"/>
      <c r="V36" s="86"/>
      <c r="W36" s="87"/>
      <c r="X36" s="84"/>
      <c r="Y36" s="91"/>
      <c r="Z36" s="89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3:34" s="3" customFormat="1" ht="11.25" customHeight="1">
      <c r="C37" s="92"/>
      <c r="D37" s="93"/>
      <c r="E37" s="92"/>
      <c r="F37" s="92"/>
      <c r="G37" s="92"/>
      <c r="H37" s="93"/>
      <c r="I37" s="92"/>
      <c r="J37" s="92"/>
      <c r="K37" s="92"/>
      <c r="L37" s="93"/>
      <c r="M37" s="92"/>
      <c r="N37" s="92"/>
      <c r="O37" s="92"/>
      <c r="P37" s="93"/>
      <c r="Q37" s="92"/>
      <c r="R37" s="92"/>
      <c r="S37" s="92"/>
      <c r="T37" s="93"/>
      <c r="U37" s="92"/>
      <c r="V37" s="92"/>
      <c r="W37" s="92"/>
      <c r="X37" s="93"/>
      <c r="Y37" s="92"/>
      <c r="Z37" s="92"/>
      <c r="AA37" s="92"/>
      <c r="AB37" s="93"/>
      <c r="AC37" s="92"/>
      <c r="AD37" s="92"/>
      <c r="AE37" s="92"/>
      <c r="AF37" s="93"/>
      <c r="AG37" s="92"/>
      <c r="AH37" s="92"/>
    </row>
  </sheetData>
  <sheetProtection/>
  <mergeCells count="54">
    <mergeCell ref="A1:AK1"/>
    <mergeCell ref="A2:E2"/>
    <mergeCell ref="B4:B5"/>
    <mergeCell ref="C4:J4"/>
    <mergeCell ref="K4:R4"/>
    <mergeCell ref="S4:Z4"/>
    <mergeCell ref="AA4:AH4"/>
    <mergeCell ref="AI4:AJ5"/>
    <mergeCell ref="AK4:AK5"/>
    <mergeCell ref="A3:AZ3"/>
    <mergeCell ref="A6:A8"/>
    <mergeCell ref="B6:B11"/>
    <mergeCell ref="C6:J6"/>
    <mergeCell ref="K6:R6"/>
    <mergeCell ref="A9:A11"/>
    <mergeCell ref="S12:Z12"/>
    <mergeCell ref="AA12:AH12"/>
    <mergeCell ref="AM4:AM5"/>
    <mergeCell ref="AN4:AN5"/>
    <mergeCell ref="S6:Z6"/>
    <mergeCell ref="AA6:AH6"/>
    <mergeCell ref="AK6:AK11"/>
    <mergeCell ref="A12:A14"/>
    <mergeCell ref="B12:B17"/>
    <mergeCell ref="C12:J12"/>
    <mergeCell ref="K12:R12"/>
    <mergeCell ref="AK12:AK17"/>
    <mergeCell ref="A15:A17"/>
    <mergeCell ref="A18:A20"/>
    <mergeCell ref="B18:B23"/>
    <mergeCell ref="C18:J18"/>
    <mergeCell ref="K18:R18"/>
    <mergeCell ref="S18:Z18"/>
    <mergeCell ref="AA18:AH18"/>
    <mergeCell ref="AK18:AK23"/>
    <mergeCell ref="A21:A23"/>
    <mergeCell ref="AA30:AH30"/>
    <mergeCell ref="AK30:AK35"/>
    <mergeCell ref="A24:A26"/>
    <mergeCell ref="B24:B29"/>
    <mergeCell ref="C24:J24"/>
    <mergeCell ref="K24:R24"/>
    <mergeCell ref="S24:Z24"/>
    <mergeCell ref="AA24:AH24"/>
    <mergeCell ref="A33:A35"/>
    <mergeCell ref="AA36:AM36"/>
    <mergeCell ref="AK24:AK29"/>
    <mergeCell ref="A27:A29"/>
    <mergeCell ref="C29:F29"/>
    <mergeCell ref="A30:A32"/>
    <mergeCell ref="B30:B35"/>
    <mergeCell ref="C30:J30"/>
    <mergeCell ref="K30:R30"/>
    <mergeCell ref="S30:Z30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6.5"/>
  <cols>
    <col min="1" max="1" width="5.625" style="104" customWidth="1"/>
    <col min="2" max="2" width="3.625" style="104" customWidth="1"/>
    <col min="3" max="3" width="13.25390625" style="97" customWidth="1"/>
    <col min="4" max="4" width="6.625" style="96" customWidth="1"/>
    <col min="5" max="5" width="4.625" style="97" customWidth="1"/>
    <col min="6" max="7" width="2.625" style="96" customWidth="1"/>
    <col min="8" max="8" width="10.625" style="97" customWidth="1"/>
    <col min="9" max="9" width="6.125" style="96" customWidth="1"/>
    <col min="10" max="10" width="4.625" style="97" customWidth="1"/>
    <col min="11" max="12" width="2.625" style="96" customWidth="1"/>
    <col min="13" max="13" width="10.625" style="97" customWidth="1"/>
    <col min="14" max="14" width="6.50390625" style="96" customWidth="1"/>
    <col min="15" max="15" width="4.625" style="97" customWidth="1"/>
    <col min="16" max="17" width="2.625" style="96" customWidth="1"/>
    <col min="18" max="18" width="10.625" style="97" customWidth="1"/>
    <col min="19" max="19" width="6.375" style="96" customWidth="1"/>
    <col min="20" max="20" width="4.625" style="97" customWidth="1"/>
    <col min="21" max="21" width="2.625" style="96" customWidth="1"/>
    <col min="22" max="22" width="4.875" style="96" customWidth="1"/>
    <col min="23" max="23" width="11.25390625" style="98" customWidth="1"/>
    <col min="24" max="24" width="10.875" style="98" customWidth="1"/>
    <col min="25" max="25" width="13.00390625" style="98" customWidth="1"/>
    <col min="26" max="16384" width="9.00390625" style="98" customWidth="1"/>
  </cols>
  <sheetData>
    <row r="1" spans="1:22" ht="20.25" thickBot="1">
      <c r="A1" s="242" t="s">
        <v>259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O1" s="236" t="s">
        <v>252</v>
      </c>
      <c r="P1" s="237"/>
      <c r="Q1" s="237"/>
      <c r="R1" s="237"/>
      <c r="S1" s="237"/>
      <c r="T1" s="237"/>
      <c r="U1" s="237"/>
      <c r="V1" s="237"/>
    </row>
    <row r="2" spans="1:25" ht="17.25" thickBot="1">
      <c r="A2" s="99" t="s">
        <v>42</v>
      </c>
      <c r="B2" s="99" t="s">
        <v>43</v>
      </c>
      <c r="C2" s="100" t="s">
        <v>44</v>
      </c>
      <c r="D2" s="101"/>
      <c r="E2" s="102"/>
      <c r="F2" s="101"/>
      <c r="G2" s="103"/>
      <c r="H2" s="100" t="s">
        <v>45</v>
      </c>
      <c r="I2" s="101"/>
      <c r="J2" s="102"/>
      <c r="K2" s="101"/>
      <c r="L2" s="103"/>
      <c r="M2" s="100" t="s">
        <v>46</v>
      </c>
      <c r="N2" s="101"/>
      <c r="O2" s="102"/>
      <c r="P2" s="101"/>
      <c r="Q2" s="103"/>
      <c r="R2" s="100" t="s">
        <v>47</v>
      </c>
      <c r="S2" s="101"/>
      <c r="T2" s="102"/>
      <c r="U2" s="101"/>
      <c r="V2" s="167" t="s">
        <v>8</v>
      </c>
      <c r="W2" s="5" t="s">
        <v>9</v>
      </c>
      <c r="X2" s="185" t="s">
        <v>7</v>
      </c>
      <c r="Y2" s="187" t="s">
        <v>10</v>
      </c>
    </row>
    <row r="3" spans="1:25" ht="17.25">
      <c r="A3" s="99" t="s">
        <v>48</v>
      </c>
      <c r="B3" s="104" t="s">
        <v>48</v>
      </c>
      <c r="C3" s="252" t="s">
        <v>49</v>
      </c>
      <c r="D3" s="248"/>
      <c r="E3" s="248"/>
      <c r="F3" s="249"/>
      <c r="G3" s="165" t="s">
        <v>48</v>
      </c>
      <c r="H3" s="247" t="s">
        <v>50</v>
      </c>
      <c r="I3" s="248"/>
      <c r="J3" s="248"/>
      <c r="K3" s="249"/>
      <c r="L3" s="165" t="s">
        <v>48</v>
      </c>
      <c r="M3" s="252" t="s">
        <v>51</v>
      </c>
      <c r="N3" s="248"/>
      <c r="O3" s="248"/>
      <c r="P3" s="249"/>
      <c r="Q3" s="165" t="s">
        <v>48</v>
      </c>
      <c r="R3" s="252" t="s">
        <v>52</v>
      </c>
      <c r="S3" s="248"/>
      <c r="T3" s="248"/>
      <c r="U3" s="248"/>
      <c r="V3" s="170" t="s">
        <v>48</v>
      </c>
      <c r="W3" s="5" t="s">
        <v>15</v>
      </c>
      <c r="X3" s="250"/>
      <c r="Y3" s="251"/>
    </row>
    <row r="4" spans="1:25" ht="16.5">
      <c r="A4" s="99" t="s">
        <v>211</v>
      </c>
      <c r="B4" s="105" t="s">
        <v>53</v>
      </c>
      <c r="C4" s="106" t="s">
        <v>54</v>
      </c>
      <c r="D4" s="107" t="s">
        <v>55</v>
      </c>
      <c r="E4" s="108" t="s">
        <v>14</v>
      </c>
      <c r="F4" s="107" t="s">
        <v>48</v>
      </c>
      <c r="G4" s="107" t="s">
        <v>48</v>
      </c>
      <c r="H4" s="106" t="s">
        <v>54</v>
      </c>
      <c r="I4" s="107" t="s">
        <v>55</v>
      </c>
      <c r="J4" s="108" t="s">
        <v>14</v>
      </c>
      <c r="K4" s="107" t="s">
        <v>48</v>
      </c>
      <c r="L4" s="107" t="s">
        <v>48</v>
      </c>
      <c r="M4" s="106" t="s">
        <v>54</v>
      </c>
      <c r="N4" s="107" t="s">
        <v>55</v>
      </c>
      <c r="O4" s="108" t="s">
        <v>14</v>
      </c>
      <c r="P4" s="107" t="s">
        <v>48</v>
      </c>
      <c r="Q4" s="107" t="s">
        <v>48</v>
      </c>
      <c r="R4" s="106" t="s">
        <v>54</v>
      </c>
      <c r="S4" s="107" t="s">
        <v>55</v>
      </c>
      <c r="T4" s="108" t="s">
        <v>14</v>
      </c>
      <c r="U4" s="166" t="s">
        <v>48</v>
      </c>
      <c r="V4" s="233" t="s">
        <v>48</v>
      </c>
      <c r="W4" s="109">
        <v>0</v>
      </c>
      <c r="X4" s="110">
        <f>W4*2+W5*7+W7*1</f>
        <v>0</v>
      </c>
      <c r="Y4" s="111" t="s">
        <v>56</v>
      </c>
    </row>
    <row r="5" spans="1:25" ht="17.25">
      <c r="A5" s="112" t="s">
        <v>210</v>
      </c>
      <c r="B5" s="113" t="s">
        <v>48</v>
      </c>
      <c r="C5" s="154" t="s">
        <v>224</v>
      </c>
      <c r="D5" s="146">
        <v>15</v>
      </c>
      <c r="E5" s="145" t="s">
        <v>39</v>
      </c>
      <c r="F5" s="146" t="s">
        <v>48</v>
      </c>
      <c r="G5" s="155" t="s">
        <v>48</v>
      </c>
      <c r="H5" s="147" t="s">
        <v>57</v>
      </c>
      <c r="I5" s="148">
        <v>0.2</v>
      </c>
      <c r="J5" s="149" t="s">
        <v>39</v>
      </c>
      <c r="K5" s="148" t="s">
        <v>48</v>
      </c>
      <c r="L5" s="156" t="s">
        <v>48</v>
      </c>
      <c r="M5" s="147" t="s">
        <v>58</v>
      </c>
      <c r="N5" s="148">
        <v>17</v>
      </c>
      <c r="O5" s="149" t="s">
        <v>39</v>
      </c>
      <c r="P5" s="148" t="s">
        <v>48</v>
      </c>
      <c r="Q5" s="156" t="s">
        <v>48</v>
      </c>
      <c r="R5" s="147" t="s">
        <v>59</v>
      </c>
      <c r="S5" s="148">
        <v>0.2</v>
      </c>
      <c r="T5" s="149" t="s">
        <v>60</v>
      </c>
      <c r="U5" s="148" t="s">
        <v>48</v>
      </c>
      <c r="V5" s="234"/>
      <c r="W5" s="114">
        <v>0</v>
      </c>
      <c r="X5" s="115">
        <f>W5*5+W6*5</f>
        <v>0</v>
      </c>
      <c r="Y5" s="116" t="s">
        <v>64</v>
      </c>
    </row>
    <row r="6" spans="1:25" ht="17.25">
      <c r="A6" s="117" t="s">
        <v>212</v>
      </c>
      <c r="B6" s="113" t="s">
        <v>48</v>
      </c>
      <c r="C6" s="150" t="s">
        <v>227</v>
      </c>
      <c r="D6" s="148"/>
      <c r="E6" s="149"/>
      <c r="F6" s="148" t="s">
        <v>48</v>
      </c>
      <c r="G6" s="156" t="s">
        <v>48</v>
      </c>
      <c r="H6" s="147" t="s">
        <v>65</v>
      </c>
      <c r="I6" s="148">
        <v>1</v>
      </c>
      <c r="J6" s="149" t="s">
        <v>39</v>
      </c>
      <c r="K6" s="148" t="s">
        <v>48</v>
      </c>
      <c r="L6" s="156" t="s">
        <v>48</v>
      </c>
      <c r="M6" s="147" t="s">
        <v>66</v>
      </c>
      <c r="N6" s="148">
        <v>0.5</v>
      </c>
      <c r="O6" s="151" t="s">
        <v>28</v>
      </c>
      <c r="P6" s="148" t="s">
        <v>48</v>
      </c>
      <c r="Q6" s="156" t="s">
        <v>48</v>
      </c>
      <c r="R6" s="147" t="s">
        <v>68</v>
      </c>
      <c r="S6" s="148">
        <v>9</v>
      </c>
      <c r="T6" s="149" t="s">
        <v>39</v>
      </c>
      <c r="U6" s="148" t="s">
        <v>48</v>
      </c>
      <c r="V6" s="234"/>
      <c r="W6" s="118">
        <v>0</v>
      </c>
      <c r="X6" s="119">
        <f>W4*15+W7*5+W8*15+W9</f>
        <v>0</v>
      </c>
      <c r="Y6" s="116" t="s">
        <v>69</v>
      </c>
    </row>
    <row r="7" spans="1:25" ht="16.5">
      <c r="A7" s="113" t="s">
        <v>70</v>
      </c>
      <c r="B7" s="113" t="s">
        <v>71</v>
      </c>
      <c r="C7" s="147" t="s">
        <v>72</v>
      </c>
      <c r="D7" s="148">
        <v>1</v>
      </c>
      <c r="E7" s="149" t="s">
        <v>39</v>
      </c>
      <c r="F7" s="148" t="s">
        <v>48</v>
      </c>
      <c r="G7" s="156" t="s">
        <v>48</v>
      </c>
      <c r="H7" s="147" t="s">
        <v>73</v>
      </c>
      <c r="I7" s="148">
        <v>13</v>
      </c>
      <c r="J7" s="149" t="s">
        <v>39</v>
      </c>
      <c r="K7" s="148" t="s">
        <v>48</v>
      </c>
      <c r="L7" s="156" t="s">
        <v>48</v>
      </c>
      <c r="M7" s="147" t="s">
        <v>61</v>
      </c>
      <c r="N7" s="148" t="s">
        <v>62</v>
      </c>
      <c r="O7" s="149" t="s">
        <v>63</v>
      </c>
      <c r="P7" s="148" t="s">
        <v>48</v>
      </c>
      <c r="Q7" s="156" t="s">
        <v>48</v>
      </c>
      <c r="R7" s="147" t="s">
        <v>74</v>
      </c>
      <c r="S7" s="148">
        <v>2</v>
      </c>
      <c r="T7" s="149" t="s">
        <v>39</v>
      </c>
      <c r="U7" s="148" t="s">
        <v>48</v>
      </c>
      <c r="V7" s="234"/>
      <c r="W7" s="120">
        <v>0</v>
      </c>
      <c r="X7" s="121">
        <f>X4*4+X5*9+X6*4</f>
        <v>0</v>
      </c>
      <c r="Y7" s="122" t="s">
        <v>75</v>
      </c>
    </row>
    <row r="8" spans="1:25" ht="16.5">
      <c r="A8" s="113" t="s">
        <v>48</v>
      </c>
      <c r="B8" s="113" t="s">
        <v>48</v>
      </c>
      <c r="C8" s="147" t="s">
        <v>76</v>
      </c>
      <c r="D8" s="148">
        <v>1</v>
      </c>
      <c r="E8" s="149" t="s">
        <v>39</v>
      </c>
      <c r="F8" s="148" t="s">
        <v>48</v>
      </c>
      <c r="G8" s="156" t="s">
        <v>48</v>
      </c>
      <c r="H8" s="147" t="s">
        <v>77</v>
      </c>
      <c r="I8" s="148">
        <v>0.2</v>
      </c>
      <c r="J8" s="149" t="s">
        <v>39</v>
      </c>
      <c r="K8" s="148" t="s">
        <v>48</v>
      </c>
      <c r="L8" s="156" t="s">
        <v>48</v>
      </c>
      <c r="M8" s="147" t="s">
        <v>61</v>
      </c>
      <c r="N8" s="148" t="s">
        <v>62</v>
      </c>
      <c r="O8" s="149" t="s">
        <v>63</v>
      </c>
      <c r="P8" s="148" t="s">
        <v>48</v>
      </c>
      <c r="Q8" s="156" t="s">
        <v>48</v>
      </c>
      <c r="R8" s="147" t="s">
        <v>61</v>
      </c>
      <c r="S8" s="148" t="s">
        <v>62</v>
      </c>
      <c r="T8" s="149" t="s">
        <v>63</v>
      </c>
      <c r="U8" s="148" t="s">
        <v>48</v>
      </c>
      <c r="V8" s="234"/>
      <c r="W8" s="123">
        <v>0</v>
      </c>
      <c r="X8" s="124"/>
      <c r="Y8" s="125"/>
    </row>
    <row r="9" spans="1:25" ht="16.5">
      <c r="A9" s="113" t="s">
        <v>48</v>
      </c>
      <c r="B9" s="113" t="s">
        <v>48</v>
      </c>
      <c r="C9" s="147" t="s">
        <v>78</v>
      </c>
      <c r="D9" s="148">
        <v>0.2</v>
      </c>
      <c r="E9" s="149" t="s">
        <v>39</v>
      </c>
      <c r="F9" s="148" t="s">
        <v>48</v>
      </c>
      <c r="G9" s="156" t="s">
        <v>48</v>
      </c>
      <c r="H9" s="147" t="s">
        <v>79</v>
      </c>
      <c r="I9" s="148">
        <v>1</v>
      </c>
      <c r="J9" s="149" t="s">
        <v>39</v>
      </c>
      <c r="K9" s="148" t="s">
        <v>48</v>
      </c>
      <c r="L9" s="156" t="s">
        <v>48</v>
      </c>
      <c r="M9" s="147" t="s">
        <v>61</v>
      </c>
      <c r="N9" s="148" t="s">
        <v>62</v>
      </c>
      <c r="O9" s="149" t="s">
        <v>63</v>
      </c>
      <c r="P9" s="148" t="s">
        <v>48</v>
      </c>
      <c r="Q9" s="156" t="s">
        <v>48</v>
      </c>
      <c r="R9" s="147" t="s">
        <v>61</v>
      </c>
      <c r="S9" s="148" t="s">
        <v>62</v>
      </c>
      <c r="T9" s="149" t="s">
        <v>63</v>
      </c>
      <c r="U9" s="148" t="s">
        <v>48</v>
      </c>
      <c r="V9" s="234"/>
      <c r="W9" s="144">
        <v>0</v>
      </c>
      <c r="X9" s="124"/>
      <c r="Y9" s="125"/>
    </row>
    <row r="10" spans="1:25" ht="17.25">
      <c r="A10" s="113"/>
      <c r="B10" s="128"/>
      <c r="C10" s="152" t="s">
        <v>80</v>
      </c>
      <c r="D10" s="153">
        <v>4</v>
      </c>
      <c r="E10" s="158" t="s">
        <v>39</v>
      </c>
      <c r="F10" s="153"/>
      <c r="G10" s="161"/>
      <c r="H10" s="152" t="s">
        <v>236</v>
      </c>
      <c r="I10" s="153">
        <v>3</v>
      </c>
      <c r="J10" s="158" t="s">
        <v>39</v>
      </c>
      <c r="K10" s="153"/>
      <c r="L10" s="161"/>
      <c r="M10" s="152"/>
      <c r="N10" s="153"/>
      <c r="O10" s="158"/>
      <c r="P10" s="153"/>
      <c r="Q10" s="161"/>
      <c r="R10" s="152"/>
      <c r="S10" s="153"/>
      <c r="T10" s="158"/>
      <c r="U10" s="153"/>
      <c r="V10" s="235"/>
      <c r="W10" s="126"/>
      <c r="X10" s="126"/>
      <c r="Y10" s="126"/>
    </row>
    <row r="11" spans="1:25" ht="16.5">
      <c r="A11" s="99" t="s">
        <v>48</v>
      </c>
      <c r="B11" s="104" t="s">
        <v>48</v>
      </c>
      <c r="C11" s="241" t="s">
        <v>81</v>
      </c>
      <c r="D11" s="239"/>
      <c r="E11" s="239"/>
      <c r="F11" s="240"/>
      <c r="G11" s="165" t="s">
        <v>48</v>
      </c>
      <c r="H11" s="241" t="s">
        <v>82</v>
      </c>
      <c r="I11" s="239"/>
      <c r="J11" s="239"/>
      <c r="K11" s="240"/>
      <c r="L11" s="165" t="s">
        <v>48</v>
      </c>
      <c r="M11" s="241" t="s">
        <v>83</v>
      </c>
      <c r="N11" s="239"/>
      <c r="O11" s="239"/>
      <c r="P11" s="240"/>
      <c r="Q11" s="165" t="s">
        <v>48</v>
      </c>
      <c r="R11" s="241" t="s">
        <v>84</v>
      </c>
      <c r="S11" s="239"/>
      <c r="T11" s="239"/>
      <c r="U11" s="239"/>
      <c r="V11" s="169" t="s">
        <v>48</v>
      </c>
      <c r="W11" s="109">
        <v>0</v>
      </c>
      <c r="X11" s="110">
        <f>W11*2+W12*7+W14</f>
        <v>0</v>
      </c>
      <c r="Y11" s="111" t="s">
        <v>56</v>
      </c>
    </row>
    <row r="12" spans="1:25" ht="16.5">
      <c r="A12" s="99" t="s">
        <v>211</v>
      </c>
      <c r="B12" s="129" t="s">
        <v>85</v>
      </c>
      <c r="C12" s="106" t="s">
        <v>54</v>
      </c>
      <c r="D12" s="107" t="s">
        <v>55</v>
      </c>
      <c r="E12" s="108" t="s">
        <v>14</v>
      </c>
      <c r="F12" s="107" t="s">
        <v>48</v>
      </c>
      <c r="G12" s="107" t="s">
        <v>48</v>
      </c>
      <c r="H12" s="106" t="s">
        <v>54</v>
      </c>
      <c r="I12" s="107" t="s">
        <v>55</v>
      </c>
      <c r="J12" s="108" t="s">
        <v>14</v>
      </c>
      <c r="K12" s="107" t="s">
        <v>48</v>
      </c>
      <c r="L12" s="107" t="s">
        <v>48</v>
      </c>
      <c r="M12" s="106" t="s">
        <v>54</v>
      </c>
      <c r="N12" s="107" t="s">
        <v>55</v>
      </c>
      <c r="O12" s="108" t="s">
        <v>14</v>
      </c>
      <c r="P12" s="107" t="s">
        <v>48</v>
      </c>
      <c r="Q12" s="107" t="s">
        <v>48</v>
      </c>
      <c r="R12" s="106" t="s">
        <v>54</v>
      </c>
      <c r="S12" s="107" t="s">
        <v>55</v>
      </c>
      <c r="T12" s="108" t="s">
        <v>14</v>
      </c>
      <c r="U12" s="166" t="s">
        <v>48</v>
      </c>
      <c r="V12" s="244" t="s">
        <v>208</v>
      </c>
      <c r="W12" s="114">
        <v>0</v>
      </c>
      <c r="X12" s="115">
        <f>+W12*5+W13*5</f>
        <v>0</v>
      </c>
      <c r="Y12" s="116" t="s">
        <v>64</v>
      </c>
    </row>
    <row r="13" spans="1:25" ht="16.5">
      <c r="A13" s="112" t="s">
        <v>210</v>
      </c>
      <c r="B13" s="130" t="s">
        <v>86</v>
      </c>
      <c r="C13" s="147" t="s">
        <v>57</v>
      </c>
      <c r="D13" s="148">
        <v>0.2</v>
      </c>
      <c r="E13" s="149" t="s">
        <v>39</v>
      </c>
      <c r="F13" s="148" t="s">
        <v>48</v>
      </c>
      <c r="G13" s="156" t="s">
        <v>48</v>
      </c>
      <c r="H13" s="147" t="s">
        <v>57</v>
      </c>
      <c r="I13" s="148">
        <v>0.1</v>
      </c>
      <c r="J13" s="149" t="s">
        <v>39</v>
      </c>
      <c r="K13" s="148" t="s">
        <v>48</v>
      </c>
      <c r="L13" s="156" t="s">
        <v>48</v>
      </c>
      <c r="M13" s="147" t="s">
        <v>87</v>
      </c>
      <c r="N13" s="148">
        <v>17</v>
      </c>
      <c r="O13" s="149" t="s">
        <v>39</v>
      </c>
      <c r="P13" s="148" t="s">
        <v>48</v>
      </c>
      <c r="Q13" s="156" t="s">
        <v>48</v>
      </c>
      <c r="R13" s="147" t="s">
        <v>88</v>
      </c>
      <c r="S13" s="148">
        <v>6</v>
      </c>
      <c r="T13" s="149" t="s">
        <v>39</v>
      </c>
      <c r="U13" s="148" t="s">
        <v>48</v>
      </c>
      <c r="V13" s="245"/>
      <c r="W13" s="118">
        <v>0</v>
      </c>
      <c r="X13" s="119">
        <f>W11*15+W14*5+W15*15+W16</f>
        <v>0</v>
      </c>
      <c r="Y13" s="116" t="s">
        <v>69</v>
      </c>
    </row>
    <row r="14" spans="1:25" ht="17.25">
      <c r="A14" s="112" t="s">
        <v>213</v>
      </c>
      <c r="B14" s="113" t="s">
        <v>48</v>
      </c>
      <c r="C14" s="147" t="s">
        <v>89</v>
      </c>
      <c r="D14" s="148">
        <v>224</v>
      </c>
      <c r="E14" s="149" t="s">
        <v>90</v>
      </c>
      <c r="F14" s="148" t="s">
        <v>48</v>
      </c>
      <c r="G14" s="156" t="s">
        <v>48</v>
      </c>
      <c r="H14" s="147" t="s">
        <v>91</v>
      </c>
      <c r="I14" s="148">
        <v>0.5</v>
      </c>
      <c r="J14" s="149" t="s">
        <v>39</v>
      </c>
      <c r="K14" s="148" t="s">
        <v>48</v>
      </c>
      <c r="L14" s="156" t="s">
        <v>48</v>
      </c>
      <c r="M14" s="147" t="s">
        <v>66</v>
      </c>
      <c r="N14" s="148">
        <v>0.5</v>
      </c>
      <c r="O14" s="151" t="s">
        <v>67</v>
      </c>
      <c r="P14" s="148" t="s">
        <v>48</v>
      </c>
      <c r="Q14" s="156" t="s">
        <v>48</v>
      </c>
      <c r="R14" s="147" t="s">
        <v>92</v>
      </c>
      <c r="S14" s="148">
        <v>2</v>
      </c>
      <c r="T14" s="149" t="s">
        <v>39</v>
      </c>
      <c r="U14" s="148" t="s">
        <v>48</v>
      </c>
      <c r="V14" s="245"/>
      <c r="W14" s="120">
        <v>0</v>
      </c>
      <c r="X14" s="121">
        <f>X11*4+X12*9+X13*4</f>
        <v>0</v>
      </c>
      <c r="Y14" s="122" t="s">
        <v>75</v>
      </c>
    </row>
    <row r="15" spans="1:25" ht="17.25">
      <c r="A15" s="113" t="s">
        <v>93</v>
      </c>
      <c r="B15" s="113" t="s">
        <v>71</v>
      </c>
      <c r="C15" s="147" t="s">
        <v>94</v>
      </c>
      <c r="D15" s="148">
        <v>0.3</v>
      </c>
      <c r="E15" s="151" t="s">
        <v>67</v>
      </c>
      <c r="F15" s="148" t="s">
        <v>48</v>
      </c>
      <c r="G15" s="156" t="s">
        <v>48</v>
      </c>
      <c r="H15" s="147" t="s">
        <v>95</v>
      </c>
      <c r="I15" s="148">
        <v>1</v>
      </c>
      <c r="J15" s="149" t="s">
        <v>39</v>
      </c>
      <c r="K15" s="148" t="s">
        <v>48</v>
      </c>
      <c r="L15" s="156" t="s">
        <v>48</v>
      </c>
      <c r="M15" s="147" t="s">
        <v>61</v>
      </c>
      <c r="N15" s="148" t="s">
        <v>62</v>
      </c>
      <c r="O15" s="149" t="s">
        <v>63</v>
      </c>
      <c r="P15" s="148" t="s">
        <v>48</v>
      </c>
      <c r="Q15" s="156" t="s">
        <v>48</v>
      </c>
      <c r="R15" s="147" t="s">
        <v>96</v>
      </c>
      <c r="S15" s="148">
        <v>2</v>
      </c>
      <c r="T15" s="149" t="s">
        <v>39</v>
      </c>
      <c r="U15" s="148" t="s">
        <v>48</v>
      </c>
      <c r="V15" s="245"/>
      <c r="W15" s="123">
        <v>0</v>
      </c>
      <c r="X15" s="124"/>
      <c r="Y15" s="125"/>
    </row>
    <row r="16" spans="1:25" ht="17.25">
      <c r="A16" s="113" t="s">
        <v>48</v>
      </c>
      <c r="B16" s="113" t="s">
        <v>48</v>
      </c>
      <c r="C16" s="150" t="s">
        <v>228</v>
      </c>
      <c r="D16" s="148"/>
      <c r="E16" s="149"/>
      <c r="F16" s="148" t="s">
        <v>48</v>
      </c>
      <c r="G16" s="156" t="s">
        <v>48</v>
      </c>
      <c r="H16" s="147" t="s">
        <v>97</v>
      </c>
      <c r="I16" s="148">
        <v>0.5</v>
      </c>
      <c r="J16" s="149" t="s">
        <v>39</v>
      </c>
      <c r="K16" s="148" t="s">
        <v>48</v>
      </c>
      <c r="L16" s="156" t="s">
        <v>48</v>
      </c>
      <c r="M16" s="147" t="s">
        <v>61</v>
      </c>
      <c r="N16" s="148" t="s">
        <v>62</v>
      </c>
      <c r="O16" s="149" t="s">
        <v>63</v>
      </c>
      <c r="P16" s="148" t="s">
        <v>48</v>
      </c>
      <c r="Q16" s="156" t="s">
        <v>48</v>
      </c>
      <c r="R16" s="147"/>
      <c r="S16" s="148"/>
      <c r="T16" s="149"/>
      <c r="U16" s="148" t="s">
        <v>48</v>
      </c>
      <c r="V16" s="245"/>
      <c r="W16" s="144">
        <v>0</v>
      </c>
      <c r="X16" s="124"/>
      <c r="Y16" s="125"/>
    </row>
    <row r="17" spans="1:25" ht="17.25">
      <c r="A17" s="113" t="s">
        <v>48</v>
      </c>
      <c r="B17" s="113" t="s">
        <v>48</v>
      </c>
      <c r="C17" s="150" t="s">
        <v>229</v>
      </c>
      <c r="D17" s="148"/>
      <c r="E17" s="149"/>
      <c r="F17" s="148" t="s">
        <v>48</v>
      </c>
      <c r="G17" s="156" t="s">
        <v>48</v>
      </c>
      <c r="H17" s="147" t="s">
        <v>92</v>
      </c>
      <c r="I17" s="148">
        <v>2</v>
      </c>
      <c r="J17" s="149" t="s">
        <v>39</v>
      </c>
      <c r="K17" s="148" t="s">
        <v>48</v>
      </c>
      <c r="L17" s="156" t="s">
        <v>48</v>
      </c>
      <c r="M17" s="147" t="s">
        <v>61</v>
      </c>
      <c r="N17" s="148" t="s">
        <v>62</v>
      </c>
      <c r="O17" s="149" t="s">
        <v>63</v>
      </c>
      <c r="P17" s="148" t="s">
        <v>48</v>
      </c>
      <c r="Q17" s="156" t="s">
        <v>48</v>
      </c>
      <c r="R17" s="147"/>
      <c r="S17" s="148"/>
      <c r="T17" s="149"/>
      <c r="U17" s="148" t="s">
        <v>48</v>
      </c>
      <c r="V17" s="245"/>
      <c r="W17" s="114"/>
      <c r="X17" s="115"/>
      <c r="Y17" s="116"/>
    </row>
    <row r="18" spans="1:25" ht="17.25">
      <c r="A18" s="113" t="s">
        <v>48</v>
      </c>
      <c r="B18" s="113" t="s">
        <v>48</v>
      </c>
      <c r="C18" s="150" t="s">
        <v>204</v>
      </c>
      <c r="D18" s="148"/>
      <c r="E18" s="149"/>
      <c r="F18" s="148" t="s">
        <v>48</v>
      </c>
      <c r="G18" s="156" t="s">
        <v>48</v>
      </c>
      <c r="H18" s="147" t="s">
        <v>98</v>
      </c>
      <c r="I18" s="148">
        <v>3</v>
      </c>
      <c r="J18" s="149" t="s">
        <v>39</v>
      </c>
      <c r="K18" s="148" t="s">
        <v>48</v>
      </c>
      <c r="L18" s="156" t="s">
        <v>48</v>
      </c>
      <c r="M18" s="147" t="s">
        <v>61</v>
      </c>
      <c r="N18" s="148" t="s">
        <v>62</v>
      </c>
      <c r="O18" s="149" t="s">
        <v>63</v>
      </c>
      <c r="P18" s="148" t="s">
        <v>48</v>
      </c>
      <c r="Q18" s="156" t="s">
        <v>48</v>
      </c>
      <c r="R18" s="147" t="s">
        <v>61</v>
      </c>
      <c r="S18" s="148" t="s">
        <v>62</v>
      </c>
      <c r="T18" s="149" t="s">
        <v>63</v>
      </c>
      <c r="U18" s="148" t="s">
        <v>48</v>
      </c>
      <c r="V18" s="245"/>
      <c r="W18" s="118"/>
      <c r="X18" s="119"/>
      <c r="Y18" s="116"/>
    </row>
    <row r="19" spans="1:25" ht="16.5">
      <c r="A19" s="113" t="s">
        <v>48</v>
      </c>
      <c r="B19" s="113" t="s">
        <v>48</v>
      </c>
      <c r="C19" s="147" t="s">
        <v>61</v>
      </c>
      <c r="D19" s="148" t="s">
        <v>62</v>
      </c>
      <c r="E19" s="149" t="s">
        <v>63</v>
      </c>
      <c r="F19" s="148" t="s">
        <v>48</v>
      </c>
      <c r="G19" s="156" t="s">
        <v>48</v>
      </c>
      <c r="H19" s="147" t="s">
        <v>99</v>
      </c>
      <c r="I19" s="148">
        <v>1</v>
      </c>
      <c r="J19" s="149" t="s">
        <v>39</v>
      </c>
      <c r="K19" s="148" t="s">
        <v>48</v>
      </c>
      <c r="L19" s="156" t="s">
        <v>48</v>
      </c>
      <c r="M19" s="147" t="s">
        <v>61</v>
      </c>
      <c r="N19" s="148" t="s">
        <v>62</v>
      </c>
      <c r="O19" s="149" t="s">
        <v>63</v>
      </c>
      <c r="P19" s="148" t="s">
        <v>48</v>
      </c>
      <c r="Q19" s="156" t="s">
        <v>48</v>
      </c>
      <c r="R19" s="147" t="s">
        <v>61</v>
      </c>
      <c r="S19" s="148" t="s">
        <v>62</v>
      </c>
      <c r="T19" s="149" t="s">
        <v>63</v>
      </c>
      <c r="U19" s="148" t="s">
        <v>48</v>
      </c>
      <c r="V19" s="245"/>
      <c r="W19" s="126"/>
      <c r="X19" s="126"/>
      <c r="Y19" s="126"/>
    </row>
    <row r="20" spans="1:25" ht="16.5">
      <c r="A20" s="113" t="s">
        <v>48</v>
      </c>
      <c r="B20" s="128" t="s">
        <v>48</v>
      </c>
      <c r="C20" s="152" t="s">
        <v>61</v>
      </c>
      <c r="D20" s="153" t="s">
        <v>62</v>
      </c>
      <c r="E20" s="158" t="s">
        <v>63</v>
      </c>
      <c r="F20" s="153" t="s">
        <v>48</v>
      </c>
      <c r="G20" s="161" t="s">
        <v>48</v>
      </c>
      <c r="H20" s="152" t="s">
        <v>100</v>
      </c>
      <c r="I20" s="153">
        <v>9</v>
      </c>
      <c r="J20" s="158" t="s">
        <v>39</v>
      </c>
      <c r="K20" s="153" t="s">
        <v>48</v>
      </c>
      <c r="L20" s="161" t="s">
        <v>48</v>
      </c>
      <c r="M20" s="152" t="s">
        <v>61</v>
      </c>
      <c r="N20" s="153" t="s">
        <v>62</v>
      </c>
      <c r="O20" s="158" t="s">
        <v>63</v>
      </c>
      <c r="P20" s="153" t="s">
        <v>48</v>
      </c>
      <c r="Q20" s="161" t="s">
        <v>48</v>
      </c>
      <c r="R20" s="152" t="s">
        <v>61</v>
      </c>
      <c r="S20" s="153" t="s">
        <v>62</v>
      </c>
      <c r="T20" s="158" t="s">
        <v>63</v>
      </c>
      <c r="U20" s="153" t="s">
        <v>48</v>
      </c>
      <c r="V20" s="246"/>
      <c r="W20" s="126"/>
      <c r="X20" s="126"/>
      <c r="Y20" s="126"/>
    </row>
    <row r="21" spans="1:25" ht="17.25">
      <c r="A21" s="99" t="s">
        <v>48</v>
      </c>
      <c r="B21" s="104" t="s">
        <v>48</v>
      </c>
      <c r="C21" s="238" t="s">
        <v>220</v>
      </c>
      <c r="D21" s="239"/>
      <c r="E21" s="239"/>
      <c r="F21" s="240"/>
      <c r="G21" s="165" t="s">
        <v>48</v>
      </c>
      <c r="H21" s="241" t="s">
        <v>101</v>
      </c>
      <c r="I21" s="239"/>
      <c r="J21" s="239"/>
      <c r="K21" s="240"/>
      <c r="L21" s="165" t="s">
        <v>48</v>
      </c>
      <c r="M21" s="238" t="s">
        <v>221</v>
      </c>
      <c r="N21" s="239"/>
      <c r="O21" s="239"/>
      <c r="P21" s="240"/>
      <c r="Q21" s="165" t="s">
        <v>48</v>
      </c>
      <c r="R21" s="238" t="s">
        <v>222</v>
      </c>
      <c r="S21" s="239"/>
      <c r="T21" s="239"/>
      <c r="U21" s="239"/>
      <c r="V21" s="168" t="s">
        <v>48</v>
      </c>
      <c r="W21" s="109">
        <v>0</v>
      </c>
      <c r="X21" s="110">
        <f>W21*2+W22*7+W24</f>
        <v>0</v>
      </c>
      <c r="Y21" s="111" t="s">
        <v>56</v>
      </c>
    </row>
    <row r="22" spans="1:25" ht="16.5">
      <c r="A22" s="99" t="s">
        <v>211</v>
      </c>
      <c r="B22" s="129" t="s">
        <v>102</v>
      </c>
      <c r="C22" s="106" t="s">
        <v>54</v>
      </c>
      <c r="D22" s="107" t="s">
        <v>55</v>
      </c>
      <c r="E22" s="108" t="s">
        <v>14</v>
      </c>
      <c r="F22" s="107" t="s">
        <v>48</v>
      </c>
      <c r="G22" s="107" t="s">
        <v>48</v>
      </c>
      <c r="H22" s="106" t="s">
        <v>54</v>
      </c>
      <c r="I22" s="107" t="s">
        <v>55</v>
      </c>
      <c r="J22" s="108" t="s">
        <v>14</v>
      </c>
      <c r="K22" s="107" t="s">
        <v>48</v>
      </c>
      <c r="L22" s="107" t="s">
        <v>48</v>
      </c>
      <c r="M22" s="106" t="s">
        <v>54</v>
      </c>
      <c r="N22" s="107" t="s">
        <v>55</v>
      </c>
      <c r="O22" s="108" t="s">
        <v>14</v>
      </c>
      <c r="P22" s="107" t="s">
        <v>48</v>
      </c>
      <c r="Q22" s="107" t="s">
        <v>48</v>
      </c>
      <c r="R22" s="106" t="s">
        <v>54</v>
      </c>
      <c r="S22" s="107" t="s">
        <v>55</v>
      </c>
      <c r="T22" s="108" t="s">
        <v>14</v>
      </c>
      <c r="U22" s="166" t="s">
        <v>48</v>
      </c>
      <c r="V22" s="233" t="s">
        <v>48</v>
      </c>
      <c r="W22" s="114">
        <v>0</v>
      </c>
      <c r="X22" s="115">
        <f>+W22*5+W23*5</f>
        <v>0</v>
      </c>
      <c r="Y22" s="116" t="s">
        <v>64</v>
      </c>
    </row>
    <row r="23" spans="1:25" ht="17.25">
      <c r="A23" s="112" t="s">
        <v>210</v>
      </c>
      <c r="B23" s="130" t="s">
        <v>103</v>
      </c>
      <c r="C23" s="162" t="s">
        <v>217</v>
      </c>
      <c r="D23" s="146">
        <v>8</v>
      </c>
      <c r="E23" s="145" t="s">
        <v>39</v>
      </c>
      <c r="F23" s="146"/>
      <c r="G23" s="155" t="s">
        <v>48</v>
      </c>
      <c r="H23" s="147" t="s">
        <v>104</v>
      </c>
      <c r="I23" s="148">
        <v>224</v>
      </c>
      <c r="J23" s="149" t="s">
        <v>105</v>
      </c>
      <c r="K23" s="148" t="s">
        <v>48</v>
      </c>
      <c r="L23" s="156" t="s">
        <v>48</v>
      </c>
      <c r="M23" s="150" t="s">
        <v>106</v>
      </c>
      <c r="N23" s="148">
        <v>17</v>
      </c>
      <c r="O23" s="149" t="s">
        <v>39</v>
      </c>
      <c r="P23" s="148" t="s">
        <v>48</v>
      </c>
      <c r="Q23" s="156" t="s">
        <v>48</v>
      </c>
      <c r="R23" s="147" t="s">
        <v>224</v>
      </c>
      <c r="S23" s="148">
        <v>7</v>
      </c>
      <c r="T23" s="149" t="s">
        <v>39</v>
      </c>
      <c r="U23" s="148" t="s">
        <v>48</v>
      </c>
      <c r="V23" s="234"/>
      <c r="W23" s="118">
        <v>0</v>
      </c>
      <c r="X23" s="119">
        <f>W21*15+W24*5+W25*15+W26</f>
        <v>0</v>
      </c>
      <c r="Y23" s="116" t="s">
        <v>69</v>
      </c>
    </row>
    <row r="24" spans="1:25" ht="17.25">
      <c r="A24" s="112" t="s">
        <v>214</v>
      </c>
      <c r="B24" s="130" t="s">
        <v>107</v>
      </c>
      <c r="C24" s="150" t="s">
        <v>108</v>
      </c>
      <c r="D24" s="148">
        <v>12</v>
      </c>
      <c r="E24" s="149" t="s">
        <v>39</v>
      </c>
      <c r="F24" s="148"/>
      <c r="G24" s="156" t="s">
        <v>48</v>
      </c>
      <c r="H24" s="147" t="s">
        <v>61</v>
      </c>
      <c r="I24" s="148" t="s">
        <v>62</v>
      </c>
      <c r="J24" s="149" t="s">
        <v>63</v>
      </c>
      <c r="K24" s="148" t="s">
        <v>48</v>
      </c>
      <c r="L24" s="156" t="s">
        <v>48</v>
      </c>
      <c r="M24" s="150" t="s">
        <v>109</v>
      </c>
      <c r="N24" s="148">
        <v>1</v>
      </c>
      <c r="O24" s="149" t="s">
        <v>39</v>
      </c>
      <c r="P24" s="148" t="s">
        <v>48</v>
      </c>
      <c r="Q24" s="156" t="s">
        <v>48</v>
      </c>
      <c r="R24" s="147" t="s">
        <v>94</v>
      </c>
      <c r="S24" s="148">
        <v>0.2</v>
      </c>
      <c r="T24" s="149" t="s">
        <v>40</v>
      </c>
      <c r="U24" s="148" t="s">
        <v>48</v>
      </c>
      <c r="V24" s="234"/>
      <c r="W24" s="120">
        <v>0</v>
      </c>
      <c r="X24" s="121">
        <f>X21*4+X22*9+X23*4</f>
        <v>0</v>
      </c>
      <c r="Y24" s="122" t="s">
        <v>75</v>
      </c>
    </row>
    <row r="25" spans="1:25" ht="17.25">
      <c r="A25" s="113" t="s">
        <v>110</v>
      </c>
      <c r="B25" s="113"/>
      <c r="C25" s="150" t="s">
        <v>231</v>
      </c>
      <c r="D25" s="148"/>
      <c r="E25" s="149"/>
      <c r="F25" s="148"/>
      <c r="G25" s="156" t="s">
        <v>48</v>
      </c>
      <c r="H25" s="147" t="s">
        <v>61</v>
      </c>
      <c r="I25" s="148" t="s">
        <v>62</v>
      </c>
      <c r="J25" s="149" t="s">
        <v>63</v>
      </c>
      <c r="K25" s="148" t="s">
        <v>48</v>
      </c>
      <c r="L25" s="156" t="s">
        <v>48</v>
      </c>
      <c r="M25" s="147" t="s">
        <v>66</v>
      </c>
      <c r="N25" s="148">
        <v>0.5</v>
      </c>
      <c r="O25" s="151" t="s">
        <v>67</v>
      </c>
      <c r="P25" s="148" t="s">
        <v>48</v>
      </c>
      <c r="Q25" s="156" t="s">
        <v>48</v>
      </c>
      <c r="R25" s="150" t="s">
        <v>137</v>
      </c>
      <c r="S25" s="148">
        <v>3</v>
      </c>
      <c r="T25" s="149" t="s">
        <v>39</v>
      </c>
      <c r="U25" s="148" t="s">
        <v>48</v>
      </c>
      <c r="V25" s="234"/>
      <c r="W25" s="123">
        <v>0</v>
      </c>
      <c r="X25" s="124"/>
      <c r="Y25" s="125"/>
    </row>
    <row r="26" spans="1:25" ht="17.25">
      <c r="A26" s="113" t="s">
        <v>48</v>
      </c>
      <c r="B26" s="113" t="s">
        <v>48</v>
      </c>
      <c r="C26" s="150" t="s">
        <v>232</v>
      </c>
      <c r="D26" s="148"/>
      <c r="E26" s="149"/>
      <c r="F26" s="148" t="s">
        <v>48</v>
      </c>
      <c r="G26" s="156" t="s">
        <v>48</v>
      </c>
      <c r="H26" s="147" t="s">
        <v>61</v>
      </c>
      <c r="I26" s="148" t="s">
        <v>62</v>
      </c>
      <c r="J26" s="149" t="s">
        <v>63</v>
      </c>
      <c r="K26" s="148" t="s">
        <v>48</v>
      </c>
      <c r="L26" s="156" t="s">
        <v>48</v>
      </c>
      <c r="M26" s="147" t="s">
        <v>61</v>
      </c>
      <c r="N26" s="148" t="s">
        <v>62</v>
      </c>
      <c r="O26" s="149" t="s">
        <v>63</v>
      </c>
      <c r="P26" s="148" t="s">
        <v>48</v>
      </c>
      <c r="Q26" s="156" t="s">
        <v>48</v>
      </c>
      <c r="R26" s="147" t="s">
        <v>61</v>
      </c>
      <c r="S26" s="148" t="s">
        <v>62</v>
      </c>
      <c r="T26" s="149" t="s">
        <v>63</v>
      </c>
      <c r="U26" s="148" t="s">
        <v>48</v>
      </c>
      <c r="V26" s="234"/>
      <c r="W26" s="144">
        <v>0</v>
      </c>
      <c r="X26" s="124"/>
      <c r="Y26" s="125"/>
    </row>
    <row r="27" spans="1:25" ht="17.25">
      <c r="A27" s="113" t="s">
        <v>48</v>
      </c>
      <c r="B27" s="113" t="s">
        <v>48</v>
      </c>
      <c r="C27" s="150" t="s">
        <v>233</v>
      </c>
      <c r="D27" s="148"/>
      <c r="E27" s="149"/>
      <c r="F27" s="148" t="s">
        <v>48</v>
      </c>
      <c r="G27" s="156" t="s">
        <v>48</v>
      </c>
      <c r="H27" s="147" t="s">
        <v>61</v>
      </c>
      <c r="I27" s="148" t="s">
        <v>62</v>
      </c>
      <c r="J27" s="149" t="s">
        <v>63</v>
      </c>
      <c r="K27" s="148" t="s">
        <v>48</v>
      </c>
      <c r="L27" s="156" t="s">
        <v>48</v>
      </c>
      <c r="M27" s="147" t="s">
        <v>61</v>
      </c>
      <c r="N27" s="148" t="s">
        <v>62</v>
      </c>
      <c r="O27" s="149" t="s">
        <v>63</v>
      </c>
      <c r="P27" s="148" t="s">
        <v>48</v>
      </c>
      <c r="Q27" s="156" t="s">
        <v>48</v>
      </c>
      <c r="R27" s="147" t="s">
        <v>61</v>
      </c>
      <c r="S27" s="148" t="s">
        <v>62</v>
      </c>
      <c r="T27" s="149" t="s">
        <v>63</v>
      </c>
      <c r="U27" s="148" t="s">
        <v>48</v>
      </c>
      <c r="V27" s="234"/>
      <c r="W27" s="131"/>
      <c r="X27" s="132"/>
      <c r="Y27" s="133"/>
    </row>
    <row r="28" spans="1:25" ht="17.25">
      <c r="A28" s="113" t="s">
        <v>48</v>
      </c>
      <c r="B28" s="128" t="s">
        <v>48</v>
      </c>
      <c r="C28" s="157" t="s">
        <v>230</v>
      </c>
      <c r="D28" s="153">
        <v>56</v>
      </c>
      <c r="E28" s="175" t="s">
        <v>67</v>
      </c>
      <c r="F28" s="159"/>
      <c r="G28" s="160"/>
      <c r="H28" s="152" t="s">
        <v>61</v>
      </c>
      <c r="I28" s="153" t="s">
        <v>62</v>
      </c>
      <c r="J28" s="158" t="s">
        <v>63</v>
      </c>
      <c r="K28" s="153" t="s">
        <v>48</v>
      </c>
      <c r="L28" s="161" t="s">
        <v>48</v>
      </c>
      <c r="M28" s="152" t="s">
        <v>61</v>
      </c>
      <c r="N28" s="153" t="s">
        <v>62</v>
      </c>
      <c r="O28" s="158" t="s">
        <v>63</v>
      </c>
      <c r="P28" s="153" t="s">
        <v>48</v>
      </c>
      <c r="Q28" s="161" t="s">
        <v>48</v>
      </c>
      <c r="R28" s="152" t="s">
        <v>61</v>
      </c>
      <c r="S28" s="153" t="s">
        <v>62</v>
      </c>
      <c r="T28" s="158" t="s">
        <v>63</v>
      </c>
      <c r="U28" s="153" t="s">
        <v>48</v>
      </c>
      <c r="V28" s="235"/>
      <c r="W28" s="118"/>
      <c r="X28" s="119"/>
      <c r="Y28" s="133"/>
    </row>
    <row r="29" spans="1:25" ht="17.25">
      <c r="A29" s="99" t="s">
        <v>48</v>
      </c>
      <c r="B29" s="104" t="s">
        <v>48</v>
      </c>
      <c r="C29" s="238" t="s">
        <v>111</v>
      </c>
      <c r="D29" s="239"/>
      <c r="E29" s="239"/>
      <c r="F29" s="240"/>
      <c r="G29" s="165" t="s">
        <v>48</v>
      </c>
      <c r="H29" s="241" t="s">
        <v>112</v>
      </c>
      <c r="I29" s="239"/>
      <c r="J29" s="239"/>
      <c r="K29" s="240"/>
      <c r="L29" s="165" t="s">
        <v>48</v>
      </c>
      <c r="M29" s="241" t="s">
        <v>113</v>
      </c>
      <c r="N29" s="239"/>
      <c r="O29" s="239"/>
      <c r="P29" s="240"/>
      <c r="Q29" s="165" t="s">
        <v>48</v>
      </c>
      <c r="R29" s="241" t="s">
        <v>114</v>
      </c>
      <c r="S29" s="239"/>
      <c r="T29" s="239"/>
      <c r="U29" s="239"/>
      <c r="V29" s="168" t="s">
        <v>48</v>
      </c>
      <c r="W29" s="109">
        <v>0</v>
      </c>
      <c r="X29" s="110">
        <f>W29*2+W30*7+W32</f>
        <v>0</v>
      </c>
      <c r="Y29" s="111" t="s">
        <v>56</v>
      </c>
    </row>
    <row r="30" spans="1:25" ht="16.5">
      <c r="A30" s="99" t="s">
        <v>211</v>
      </c>
      <c r="B30" s="129" t="s">
        <v>115</v>
      </c>
      <c r="C30" s="106" t="s">
        <v>54</v>
      </c>
      <c r="D30" s="107" t="s">
        <v>55</v>
      </c>
      <c r="E30" s="108" t="s">
        <v>14</v>
      </c>
      <c r="F30" s="107" t="s">
        <v>48</v>
      </c>
      <c r="G30" s="107" t="s">
        <v>48</v>
      </c>
      <c r="H30" s="106" t="s">
        <v>54</v>
      </c>
      <c r="I30" s="107" t="s">
        <v>55</v>
      </c>
      <c r="J30" s="108" t="s">
        <v>14</v>
      </c>
      <c r="K30" s="107" t="s">
        <v>48</v>
      </c>
      <c r="L30" s="107" t="s">
        <v>48</v>
      </c>
      <c r="M30" s="106" t="s">
        <v>54</v>
      </c>
      <c r="N30" s="107" t="s">
        <v>55</v>
      </c>
      <c r="O30" s="108" t="s">
        <v>14</v>
      </c>
      <c r="P30" s="107" t="s">
        <v>48</v>
      </c>
      <c r="Q30" s="107" t="s">
        <v>48</v>
      </c>
      <c r="R30" s="106" t="s">
        <v>54</v>
      </c>
      <c r="S30" s="107" t="s">
        <v>55</v>
      </c>
      <c r="T30" s="108" t="s">
        <v>14</v>
      </c>
      <c r="U30" s="166" t="s">
        <v>48</v>
      </c>
      <c r="V30" s="230" t="s">
        <v>223</v>
      </c>
      <c r="W30" s="114">
        <v>0</v>
      </c>
      <c r="X30" s="115">
        <f>W30*5+W31*5</f>
        <v>0</v>
      </c>
      <c r="Y30" s="116" t="s">
        <v>64</v>
      </c>
    </row>
    <row r="31" spans="1:25" ht="16.5">
      <c r="A31" s="112" t="s">
        <v>210</v>
      </c>
      <c r="B31" s="130" t="s">
        <v>116</v>
      </c>
      <c r="C31" s="147" t="s">
        <v>117</v>
      </c>
      <c r="D31" s="148">
        <v>12</v>
      </c>
      <c r="E31" s="149" t="s">
        <v>39</v>
      </c>
      <c r="F31" s="148" t="s">
        <v>48</v>
      </c>
      <c r="G31" s="156" t="s">
        <v>48</v>
      </c>
      <c r="H31" s="147" t="s">
        <v>118</v>
      </c>
      <c r="I31" s="148">
        <v>6</v>
      </c>
      <c r="J31" s="149" t="s">
        <v>39</v>
      </c>
      <c r="K31" s="148" t="s">
        <v>48</v>
      </c>
      <c r="L31" s="156" t="s">
        <v>48</v>
      </c>
      <c r="M31" s="147" t="s">
        <v>119</v>
      </c>
      <c r="N31" s="148">
        <v>17</v>
      </c>
      <c r="O31" s="149" t="s">
        <v>39</v>
      </c>
      <c r="P31" s="148" t="s">
        <v>48</v>
      </c>
      <c r="Q31" s="156" t="s">
        <v>48</v>
      </c>
      <c r="R31" s="147" t="s">
        <v>59</v>
      </c>
      <c r="S31" s="148">
        <v>0.2</v>
      </c>
      <c r="T31" s="149" t="s">
        <v>126</v>
      </c>
      <c r="U31" s="148" t="s">
        <v>48</v>
      </c>
      <c r="V31" s="231"/>
      <c r="W31" s="118">
        <v>0</v>
      </c>
      <c r="X31" s="119">
        <f>W29*15+W32*5+W33*15+W34</f>
        <v>0</v>
      </c>
      <c r="Y31" s="116" t="s">
        <v>69</v>
      </c>
    </row>
    <row r="32" spans="1:25" ht="17.25">
      <c r="A32" s="112" t="s">
        <v>215</v>
      </c>
      <c r="B32" s="113" t="s">
        <v>48</v>
      </c>
      <c r="C32" s="147" t="s">
        <v>68</v>
      </c>
      <c r="D32" s="148">
        <v>6</v>
      </c>
      <c r="E32" s="149" t="s">
        <v>39</v>
      </c>
      <c r="F32" s="148" t="s">
        <v>48</v>
      </c>
      <c r="G32" s="156" t="s">
        <v>48</v>
      </c>
      <c r="H32" s="150" t="s">
        <v>218</v>
      </c>
      <c r="I32" s="148">
        <v>8</v>
      </c>
      <c r="J32" s="149" t="s">
        <v>60</v>
      </c>
      <c r="K32" s="148" t="s">
        <v>48</v>
      </c>
      <c r="L32" s="156" t="s">
        <v>48</v>
      </c>
      <c r="M32" s="147" t="s">
        <v>65</v>
      </c>
      <c r="N32" s="148">
        <v>1</v>
      </c>
      <c r="O32" s="149" t="s">
        <v>39</v>
      </c>
      <c r="P32" s="148" t="s">
        <v>48</v>
      </c>
      <c r="Q32" s="156" t="s">
        <v>48</v>
      </c>
      <c r="R32" s="147" t="s">
        <v>120</v>
      </c>
      <c r="S32" s="148">
        <v>9</v>
      </c>
      <c r="T32" s="149" t="s">
        <v>39</v>
      </c>
      <c r="U32" s="148" t="s">
        <v>48</v>
      </c>
      <c r="V32" s="231"/>
      <c r="W32" s="120">
        <v>0</v>
      </c>
      <c r="X32" s="121">
        <f>X29*4+X30*9+X31*4</f>
        <v>0</v>
      </c>
      <c r="Y32" s="122" t="s">
        <v>75</v>
      </c>
    </row>
    <row r="33" spans="1:25" ht="17.25">
      <c r="A33" s="113" t="s">
        <v>121</v>
      </c>
      <c r="B33" s="113" t="s">
        <v>71</v>
      </c>
      <c r="C33" s="147" t="s">
        <v>122</v>
      </c>
      <c r="D33" s="148">
        <v>0.5</v>
      </c>
      <c r="E33" s="149" t="s">
        <v>39</v>
      </c>
      <c r="F33" s="148" t="s">
        <v>48</v>
      </c>
      <c r="G33" s="156" t="s">
        <v>48</v>
      </c>
      <c r="H33" s="147" t="s">
        <v>66</v>
      </c>
      <c r="I33" s="148">
        <v>0.2</v>
      </c>
      <c r="J33" s="149" t="s">
        <v>40</v>
      </c>
      <c r="K33" s="148" t="s">
        <v>48</v>
      </c>
      <c r="L33" s="156" t="s">
        <v>48</v>
      </c>
      <c r="M33" s="147" t="s">
        <v>66</v>
      </c>
      <c r="N33" s="148">
        <v>0.5</v>
      </c>
      <c r="O33" s="151" t="s">
        <v>67</v>
      </c>
      <c r="P33" s="148" t="s">
        <v>48</v>
      </c>
      <c r="Q33" s="156" t="s">
        <v>48</v>
      </c>
      <c r="R33" s="147" t="s">
        <v>74</v>
      </c>
      <c r="S33" s="148">
        <v>2</v>
      </c>
      <c r="T33" s="149" t="s">
        <v>39</v>
      </c>
      <c r="U33" s="148" t="s">
        <v>48</v>
      </c>
      <c r="V33" s="231"/>
      <c r="W33" s="123">
        <v>0</v>
      </c>
      <c r="X33" s="124"/>
      <c r="Y33" s="125"/>
    </row>
    <row r="34" spans="1:25" ht="17.25">
      <c r="A34" s="113" t="s">
        <v>48</v>
      </c>
      <c r="B34" s="113" t="s">
        <v>48</v>
      </c>
      <c r="C34" s="147" t="s">
        <v>123</v>
      </c>
      <c r="D34" s="148">
        <v>3</v>
      </c>
      <c r="E34" s="149" t="s">
        <v>39</v>
      </c>
      <c r="F34" s="148" t="s">
        <v>48</v>
      </c>
      <c r="G34" s="156" t="s">
        <v>48</v>
      </c>
      <c r="H34" s="150" t="s">
        <v>206</v>
      </c>
      <c r="I34" s="148"/>
      <c r="J34" s="149"/>
      <c r="K34" s="148" t="s">
        <v>48</v>
      </c>
      <c r="L34" s="156" t="s">
        <v>48</v>
      </c>
      <c r="M34" s="147" t="s">
        <v>124</v>
      </c>
      <c r="N34" s="148">
        <v>0.2</v>
      </c>
      <c r="O34" s="149" t="s">
        <v>39</v>
      </c>
      <c r="P34" s="148" t="s">
        <v>48</v>
      </c>
      <c r="Q34" s="156" t="s">
        <v>48</v>
      </c>
      <c r="R34" s="147" t="s">
        <v>61</v>
      </c>
      <c r="S34" s="148" t="s">
        <v>62</v>
      </c>
      <c r="T34" s="149" t="s">
        <v>63</v>
      </c>
      <c r="U34" s="148" t="s">
        <v>48</v>
      </c>
      <c r="V34" s="231"/>
      <c r="W34" s="144">
        <v>0</v>
      </c>
      <c r="X34" s="124"/>
      <c r="Y34" s="125"/>
    </row>
    <row r="35" spans="1:25" ht="17.25">
      <c r="A35" s="113" t="s">
        <v>48</v>
      </c>
      <c r="B35" s="113" t="s">
        <v>48</v>
      </c>
      <c r="C35" s="147" t="s">
        <v>125</v>
      </c>
      <c r="D35" s="148">
        <v>0.2</v>
      </c>
      <c r="E35" s="149" t="s">
        <v>40</v>
      </c>
      <c r="F35" s="148" t="s">
        <v>48</v>
      </c>
      <c r="G35" s="156" t="s">
        <v>48</v>
      </c>
      <c r="H35" s="150" t="s">
        <v>237</v>
      </c>
      <c r="I35" s="148">
        <v>3</v>
      </c>
      <c r="J35" s="149" t="s">
        <v>39</v>
      </c>
      <c r="K35" s="148" t="s">
        <v>48</v>
      </c>
      <c r="L35" s="156" t="s">
        <v>48</v>
      </c>
      <c r="M35" s="147" t="s">
        <v>61</v>
      </c>
      <c r="N35" s="148" t="s">
        <v>62</v>
      </c>
      <c r="O35" s="149" t="s">
        <v>63</v>
      </c>
      <c r="P35" s="148" t="s">
        <v>48</v>
      </c>
      <c r="Q35" s="156" t="s">
        <v>48</v>
      </c>
      <c r="R35" s="147" t="s">
        <v>61</v>
      </c>
      <c r="S35" s="148" t="s">
        <v>62</v>
      </c>
      <c r="T35" s="149" t="s">
        <v>63</v>
      </c>
      <c r="U35" s="148" t="s">
        <v>48</v>
      </c>
      <c r="V35" s="231"/>
      <c r="W35" s="134"/>
      <c r="X35" s="134"/>
      <c r="Y35" s="134"/>
    </row>
    <row r="36" spans="1:25" ht="17.25">
      <c r="A36" s="113"/>
      <c r="B36" s="113"/>
      <c r="C36" s="150" t="s">
        <v>235</v>
      </c>
      <c r="D36" s="148">
        <v>3.5</v>
      </c>
      <c r="E36" s="149" t="s">
        <v>126</v>
      </c>
      <c r="F36" s="163"/>
      <c r="G36" s="164"/>
      <c r="H36" s="147"/>
      <c r="I36" s="148"/>
      <c r="J36" s="149"/>
      <c r="K36" s="148"/>
      <c r="L36" s="156"/>
      <c r="M36" s="147"/>
      <c r="N36" s="148"/>
      <c r="O36" s="149"/>
      <c r="P36" s="148"/>
      <c r="Q36" s="156"/>
      <c r="R36" s="147"/>
      <c r="S36" s="148"/>
      <c r="T36" s="149"/>
      <c r="U36" s="148"/>
      <c r="V36" s="231"/>
      <c r="W36" s="131"/>
      <c r="X36" s="132"/>
      <c r="Y36" s="116"/>
    </row>
    <row r="37" spans="1:25" ht="17.25">
      <c r="A37" s="127" t="s">
        <v>48</v>
      </c>
      <c r="B37" s="128" t="s">
        <v>48</v>
      </c>
      <c r="C37" s="157" t="s">
        <v>234</v>
      </c>
      <c r="D37" s="153"/>
      <c r="E37" s="158"/>
      <c r="F37" s="153" t="s">
        <v>48</v>
      </c>
      <c r="G37" s="161" t="s">
        <v>48</v>
      </c>
      <c r="H37" s="152" t="s">
        <v>61</v>
      </c>
      <c r="I37" s="153" t="s">
        <v>62</v>
      </c>
      <c r="J37" s="158" t="s">
        <v>63</v>
      </c>
      <c r="K37" s="153" t="s">
        <v>48</v>
      </c>
      <c r="L37" s="161" t="s">
        <v>48</v>
      </c>
      <c r="M37" s="152" t="s">
        <v>61</v>
      </c>
      <c r="N37" s="153" t="s">
        <v>62</v>
      </c>
      <c r="O37" s="158" t="s">
        <v>63</v>
      </c>
      <c r="P37" s="153" t="s">
        <v>48</v>
      </c>
      <c r="Q37" s="161" t="s">
        <v>48</v>
      </c>
      <c r="R37" s="152" t="s">
        <v>61</v>
      </c>
      <c r="S37" s="153" t="s">
        <v>62</v>
      </c>
      <c r="T37" s="158" t="s">
        <v>63</v>
      </c>
      <c r="U37" s="153" t="s">
        <v>48</v>
      </c>
      <c r="V37" s="232"/>
      <c r="W37" s="135"/>
      <c r="X37" s="136"/>
      <c r="Y37" s="137"/>
    </row>
    <row r="38" spans="1:25" ht="17.25">
      <c r="A38" s="99" t="s">
        <v>48</v>
      </c>
      <c r="B38" s="104" t="s">
        <v>48</v>
      </c>
      <c r="C38" s="247" t="s">
        <v>127</v>
      </c>
      <c r="D38" s="248"/>
      <c r="E38" s="248"/>
      <c r="F38" s="249"/>
      <c r="G38" s="165" t="s">
        <v>48</v>
      </c>
      <c r="H38" s="247" t="s">
        <v>128</v>
      </c>
      <c r="I38" s="248"/>
      <c r="J38" s="248"/>
      <c r="K38" s="249"/>
      <c r="L38" s="165" t="s">
        <v>48</v>
      </c>
      <c r="M38" s="247" t="s">
        <v>256</v>
      </c>
      <c r="N38" s="248"/>
      <c r="O38" s="248"/>
      <c r="P38" s="249"/>
      <c r="Q38" s="165" t="s">
        <v>48</v>
      </c>
      <c r="R38" s="247" t="s">
        <v>129</v>
      </c>
      <c r="S38" s="248"/>
      <c r="T38" s="248"/>
      <c r="U38" s="248"/>
      <c r="V38" s="169" t="s">
        <v>48</v>
      </c>
      <c r="W38" s="109">
        <v>0</v>
      </c>
      <c r="X38" s="110">
        <f>W38*2+W39*7+W41</f>
        <v>0</v>
      </c>
      <c r="Y38" s="111" t="s">
        <v>56</v>
      </c>
    </row>
    <row r="39" spans="1:25" ht="16.5">
      <c r="A39" s="99" t="s">
        <v>211</v>
      </c>
      <c r="B39" s="105" t="s">
        <v>53</v>
      </c>
      <c r="C39" s="106" t="s">
        <v>54</v>
      </c>
      <c r="D39" s="107" t="s">
        <v>55</v>
      </c>
      <c r="E39" s="108" t="s">
        <v>14</v>
      </c>
      <c r="F39" s="107" t="s">
        <v>48</v>
      </c>
      <c r="G39" s="107" t="s">
        <v>48</v>
      </c>
      <c r="H39" s="106" t="s">
        <v>54</v>
      </c>
      <c r="I39" s="107" t="s">
        <v>55</v>
      </c>
      <c r="J39" s="108" t="s">
        <v>14</v>
      </c>
      <c r="K39" s="107" t="s">
        <v>48</v>
      </c>
      <c r="L39" s="107" t="s">
        <v>48</v>
      </c>
      <c r="M39" s="106" t="s">
        <v>54</v>
      </c>
      <c r="N39" s="107" t="s">
        <v>55</v>
      </c>
      <c r="O39" s="108" t="s">
        <v>14</v>
      </c>
      <c r="P39" s="107" t="s">
        <v>48</v>
      </c>
      <c r="Q39" s="107" t="s">
        <v>48</v>
      </c>
      <c r="R39" s="106" t="s">
        <v>54</v>
      </c>
      <c r="S39" s="107" t="s">
        <v>55</v>
      </c>
      <c r="T39" s="108" t="s">
        <v>14</v>
      </c>
      <c r="U39" s="166" t="s">
        <v>48</v>
      </c>
      <c r="V39" s="233" t="s">
        <v>48</v>
      </c>
      <c r="W39" s="114">
        <v>0</v>
      </c>
      <c r="X39" s="115">
        <f>W39*5+W40*5</f>
        <v>0</v>
      </c>
      <c r="Y39" s="116" t="s">
        <v>64</v>
      </c>
    </row>
    <row r="40" spans="1:25" ht="17.25">
      <c r="A40" s="112" t="s">
        <v>210</v>
      </c>
      <c r="B40" s="113" t="s">
        <v>48</v>
      </c>
      <c r="C40" s="147" t="s">
        <v>130</v>
      </c>
      <c r="D40" s="148">
        <v>0.1</v>
      </c>
      <c r="E40" s="149" t="s">
        <v>60</v>
      </c>
      <c r="F40" s="148" t="s">
        <v>48</v>
      </c>
      <c r="G40" s="156" t="s">
        <v>48</v>
      </c>
      <c r="H40" s="147" t="s">
        <v>95</v>
      </c>
      <c r="I40" s="148">
        <v>2</v>
      </c>
      <c r="J40" s="149" t="s">
        <v>39</v>
      </c>
      <c r="K40" s="148" t="s">
        <v>48</v>
      </c>
      <c r="L40" s="156" t="s">
        <v>48</v>
      </c>
      <c r="M40" s="150" t="s">
        <v>253</v>
      </c>
      <c r="N40" s="148">
        <v>17</v>
      </c>
      <c r="O40" s="149" t="s">
        <v>39</v>
      </c>
      <c r="P40" s="148" t="s">
        <v>48</v>
      </c>
      <c r="Q40" s="156" t="s">
        <v>48</v>
      </c>
      <c r="R40" s="147" t="s">
        <v>131</v>
      </c>
      <c r="S40" s="148">
        <v>5</v>
      </c>
      <c r="T40" s="149" t="s">
        <v>39</v>
      </c>
      <c r="U40" s="148" t="s">
        <v>48</v>
      </c>
      <c r="V40" s="234"/>
      <c r="W40" s="118">
        <v>0</v>
      </c>
      <c r="X40" s="119">
        <f>W38*15+W41*5+W42*15+W43</f>
        <v>0</v>
      </c>
      <c r="Y40" s="116" t="s">
        <v>69</v>
      </c>
    </row>
    <row r="41" spans="1:25" ht="17.25">
      <c r="A41" s="112" t="s">
        <v>216</v>
      </c>
      <c r="B41" s="113" t="s">
        <v>48</v>
      </c>
      <c r="C41" s="147" t="s">
        <v>132</v>
      </c>
      <c r="D41" s="148">
        <v>11</v>
      </c>
      <c r="E41" s="149" t="s">
        <v>39</v>
      </c>
      <c r="F41" s="148" t="s">
        <v>48</v>
      </c>
      <c r="G41" s="156" t="s">
        <v>48</v>
      </c>
      <c r="H41" s="147" t="s">
        <v>57</v>
      </c>
      <c r="I41" s="148">
        <v>0.2</v>
      </c>
      <c r="J41" s="149" t="s">
        <v>39</v>
      </c>
      <c r="K41" s="148" t="s">
        <v>48</v>
      </c>
      <c r="L41" s="156" t="s">
        <v>48</v>
      </c>
      <c r="M41" s="150" t="s">
        <v>254</v>
      </c>
      <c r="N41" s="148">
        <v>0.5</v>
      </c>
      <c r="O41" s="151" t="s">
        <v>67</v>
      </c>
      <c r="P41" s="148" t="s">
        <v>48</v>
      </c>
      <c r="Q41" s="156" t="s">
        <v>48</v>
      </c>
      <c r="R41" s="147" t="s">
        <v>225</v>
      </c>
      <c r="S41" s="148">
        <v>2</v>
      </c>
      <c r="T41" s="149" t="s">
        <v>60</v>
      </c>
      <c r="U41" s="148" t="s">
        <v>48</v>
      </c>
      <c r="V41" s="234"/>
      <c r="W41" s="120">
        <v>0</v>
      </c>
      <c r="X41" s="121">
        <f>X38*4+X39*9+X40*4</f>
        <v>0</v>
      </c>
      <c r="Y41" s="122" t="s">
        <v>75</v>
      </c>
    </row>
    <row r="42" spans="1:25" ht="17.25">
      <c r="A42" s="113" t="s">
        <v>133</v>
      </c>
      <c r="B42" s="113" t="s">
        <v>71</v>
      </c>
      <c r="C42" s="147" t="s">
        <v>134</v>
      </c>
      <c r="D42" s="148">
        <v>3</v>
      </c>
      <c r="E42" s="149" t="s">
        <v>39</v>
      </c>
      <c r="F42" s="148" t="s">
        <v>48</v>
      </c>
      <c r="G42" s="156" t="s">
        <v>48</v>
      </c>
      <c r="H42" s="147" t="s">
        <v>98</v>
      </c>
      <c r="I42" s="148">
        <v>5</v>
      </c>
      <c r="J42" s="149" t="s">
        <v>39</v>
      </c>
      <c r="K42" s="148" t="s">
        <v>48</v>
      </c>
      <c r="L42" s="156" t="s">
        <v>48</v>
      </c>
      <c r="M42" s="150" t="s">
        <v>255</v>
      </c>
      <c r="N42" s="148">
        <v>0.5</v>
      </c>
      <c r="O42" s="149" t="s">
        <v>126</v>
      </c>
      <c r="P42" s="148" t="s">
        <v>48</v>
      </c>
      <c r="Q42" s="156" t="s">
        <v>48</v>
      </c>
      <c r="R42" s="147" t="s">
        <v>135</v>
      </c>
      <c r="S42" s="148">
        <v>1</v>
      </c>
      <c r="T42" s="149" t="s">
        <v>39</v>
      </c>
      <c r="U42" s="148" t="s">
        <v>48</v>
      </c>
      <c r="V42" s="234"/>
      <c r="W42" s="123">
        <v>0</v>
      </c>
      <c r="X42" s="124"/>
      <c r="Y42" s="125"/>
    </row>
    <row r="43" spans="1:25" ht="17.25">
      <c r="A43" s="113" t="s">
        <v>48</v>
      </c>
      <c r="B43" s="113" t="s">
        <v>48</v>
      </c>
      <c r="C43" s="147" t="s">
        <v>136</v>
      </c>
      <c r="D43" s="148">
        <v>3</v>
      </c>
      <c r="E43" s="149" t="s">
        <v>39</v>
      </c>
      <c r="F43" s="148" t="s">
        <v>48</v>
      </c>
      <c r="G43" s="156" t="s">
        <v>48</v>
      </c>
      <c r="H43" s="150" t="s">
        <v>219</v>
      </c>
      <c r="I43" s="148">
        <v>10</v>
      </c>
      <c r="J43" s="149" t="s">
        <v>60</v>
      </c>
      <c r="K43" s="148" t="s">
        <v>48</v>
      </c>
      <c r="L43" s="156" t="s">
        <v>48</v>
      </c>
      <c r="M43" s="150"/>
      <c r="N43" s="148"/>
      <c r="O43" s="149"/>
      <c r="P43" s="148"/>
      <c r="Q43" s="156" t="s">
        <v>48</v>
      </c>
      <c r="R43" s="147" t="s">
        <v>138</v>
      </c>
      <c r="S43" s="148">
        <v>1</v>
      </c>
      <c r="T43" s="149" t="s">
        <v>39</v>
      </c>
      <c r="U43" s="148" t="s">
        <v>48</v>
      </c>
      <c r="V43" s="234"/>
      <c r="W43" s="144">
        <v>0</v>
      </c>
      <c r="X43" s="124"/>
      <c r="Y43" s="125"/>
    </row>
    <row r="44" spans="1:25" ht="17.25">
      <c r="A44" s="113" t="s">
        <v>48</v>
      </c>
      <c r="B44" s="113" t="s">
        <v>48</v>
      </c>
      <c r="C44" s="147" t="s">
        <v>139</v>
      </c>
      <c r="D44" s="148">
        <v>3</v>
      </c>
      <c r="E44" s="149" t="s">
        <v>39</v>
      </c>
      <c r="F44" s="148" t="s">
        <v>48</v>
      </c>
      <c r="G44" s="156" t="s">
        <v>48</v>
      </c>
      <c r="H44" s="147" t="s">
        <v>61</v>
      </c>
      <c r="I44" s="148" t="s">
        <v>62</v>
      </c>
      <c r="J44" s="149" t="s">
        <v>63</v>
      </c>
      <c r="K44" s="148" t="s">
        <v>48</v>
      </c>
      <c r="L44" s="156" t="s">
        <v>48</v>
      </c>
      <c r="M44" s="150"/>
      <c r="N44" s="148"/>
      <c r="O44" s="149"/>
      <c r="P44" s="148"/>
      <c r="Q44" s="156" t="s">
        <v>48</v>
      </c>
      <c r="R44" s="150" t="s">
        <v>226</v>
      </c>
      <c r="S44" s="148">
        <v>2</v>
      </c>
      <c r="T44" s="149" t="s">
        <v>39</v>
      </c>
      <c r="U44" s="148" t="s">
        <v>48</v>
      </c>
      <c r="V44" s="234"/>
      <c r="W44" s="134"/>
      <c r="X44" s="134"/>
      <c r="Y44" s="134"/>
    </row>
    <row r="45" spans="1:25" ht="16.5">
      <c r="A45" s="127" t="s">
        <v>48</v>
      </c>
      <c r="B45" s="128" t="s">
        <v>48</v>
      </c>
      <c r="C45" s="152" t="s">
        <v>61</v>
      </c>
      <c r="D45" s="153" t="s">
        <v>62</v>
      </c>
      <c r="E45" s="158" t="s">
        <v>63</v>
      </c>
      <c r="F45" s="153" t="s">
        <v>48</v>
      </c>
      <c r="G45" s="161" t="s">
        <v>48</v>
      </c>
      <c r="H45" s="152" t="s">
        <v>61</v>
      </c>
      <c r="I45" s="153" t="s">
        <v>62</v>
      </c>
      <c r="J45" s="158" t="s">
        <v>63</v>
      </c>
      <c r="K45" s="153" t="s">
        <v>48</v>
      </c>
      <c r="L45" s="161" t="s">
        <v>48</v>
      </c>
      <c r="M45" s="152" t="s">
        <v>61</v>
      </c>
      <c r="N45" s="153" t="s">
        <v>62</v>
      </c>
      <c r="O45" s="158" t="s">
        <v>63</v>
      </c>
      <c r="P45" s="153" t="s">
        <v>48</v>
      </c>
      <c r="Q45" s="161" t="s">
        <v>48</v>
      </c>
      <c r="R45" s="152" t="s">
        <v>140</v>
      </c>
      <c r="S45" s="153">
        <v>1</v>
      </c>
      <c r="T45" s="158" t="s">
        <v>39</v>
      </c>
      <c r="U45" s="153" t="s">
        <v>48</v>
      </c>
      <c r="V45" s="235"/>
      <c r="W45" s="138"/>
      <c r="X45" s="139"/>
      <c r="Y45" s="137"/>
    </row>
  </sheetData>
  <sheetProtection/>
  <mergeCells count="29">
    <mergeCell ref="X2:X3"/>
    <mergeCell ref="Y2:Y3"/>
    <mergeCell ref="C3:F3"/>
    <mergeCell ref="H3:K3"/>
    <mergeCell ref="M3:P3"/>
    <mergeCell ref="R3:U3"/>
    <mergeCell ref="C21:F21"/>
    <mergeCell ref="H21:K21"/>
    <mergeCell ref="M21:P21"/>
    <mergeCell ref="R21:U21"/>
    <mergeCell ref="C11:F11"/>
    <mergeCell ref="H11:K11"/>
    <mergeCell ref="M11:P11"/>
    <mergeCell ref="R11:U11"/>
    <mergeCell ref="V22:V28"/>
    <mergeCell ref="C38:F38"/>
    <mergeCell ref="H38:K38"/>
    <mergeCell ref="M38:P38"/>
    <mergeCell ref="R38:U38"/>
    <mergeCell ref="V30:V37"/>
    <mergeCell ref="V39:V45"/>
    <mergeCell ref="O1:V1"/>
    <mergeCell ref="C29:F29"/>
    <mergeCell ref="H29:K29"/>
    <mergeCell ref="M29:P29"/>
    <mergeCell ref="R29:U29"/>
    <mergeCell ref="A1:M1"/>
    <mergeCell ref="V4:V10"/>
    <mergeCell ref="V12:V20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fan</cp:lastModifiedBy>
  <cp:lastPrinted>2015-02-06T07:00:43Z</cp:lastPrinted>
  <dcterms:created xsi:type="dcterms:W3CDTF">2015-02-06T05:47:48Z</dcterms:created>
  <dcterms:modified xsi:type="dcterms:W3CDTF">2015-03-16T07:12:01Z</dcterms:modified>
  <cp:category/>
  <cp:version/>
  <cp:contentType/>
  <cp:contentStatus/>
</cp:coreProperties>
</file>